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<sst xmlns="http://schemas.openxmlformats.org/spreadsheetml/2006/main" count="607" uniqueCount="511">
  <si>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</si>
  <si>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</si>
  <si>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</si>
  <si>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</si>
  <si>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</si>
  <si>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</si>
  <si>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</si>
  <si>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</si>
  <si>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</si>
  <si>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</si>
  <si>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</si>
  <si>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</si>
  <si>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</si>
  <si>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</si>
  <si>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</si>
  <si>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</si>
  <si>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</si>
  <si>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</si>
  <si>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</si>
  <si>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</si>
  <si>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</si>
  <si>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</si>
  <si>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</si>
  <si>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</si>
  <si>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</si>
  <si>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</si>
  <si>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</si>
  <si>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</si>
  <si>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</si>
  <si>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</si>
  <si>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</si>
  <si>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</si>
  <si>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</si>
  <si>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</si>
  <si>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</si>
  <si>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</si>
  <si>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</si>
  <si>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</si>
  <si>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</si>
  <si>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</si>
  <si>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</si>
  <si>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</si>
  <si>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</si>
  <si>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</si>
  <si>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</si>
  <si>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</si>
  <si>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</si>
  <si>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</si>
  <si>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</si>
  <si>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</si>
  <si>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</si>
  <si>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</si>
  <si>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</si>
  <si>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</si>
  <si>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</si>
  <si>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</si>
  <si>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</si>
  <si>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</si>
  <si>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</si>
  <si>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</si>
  <si>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</si>
  <si>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</si>
  <si>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</si>
  <si>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</si>
  <si>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</si>
  <si>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</si>
  <si>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</si>
  <si>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</si>
  <si>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</si>
  <si>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</si>
  <si>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</si>
  <si>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</si>
  <si>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</si>
  <si>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</si>
  <si>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</si>
  <si>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</si>
  <si>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</si>
  <si>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</si>
  <si>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</si>
  <si>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</si>
  <si>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</si>
  <si>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</si>
  <si>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</si>
  <si>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</si>
  <si>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</si>
  <si>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</si>
  <si>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</si>
  <si>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</si>
  <si>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</si>
  <si>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</si>
  <si>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</si>
  <si>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</si>
  <si>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</si>
  <si>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</si>
  <si>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</si>
  <si>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</si>
  <si>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</si>
  <si>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</si>
  <si>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</si>
  <si>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</si>
  <si>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</si>
  <si>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</si>
  <si>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</si>
  <si>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</si>
  <si>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</si>
  <si>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</si>
  <si>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</si>
  <si>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</si>
  <si>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</si>
  <si>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</si>
  <si>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</si>
  <si>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</si>
  <si>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</si>
  <si>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</si>
  <si>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</si>
  <si>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</si>
  <si>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</si>
  <si>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</si>
  <si>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</si>
  <si>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</si>
  <si>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</si>
  <si>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</si>
  <si>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</si>
  <si>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</si>
  <si>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</si>
  <si>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</si>
  <si>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</si>
  <si>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</si>
  <si>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</si>
  <si>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</si>
  <si>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</si>
  <si>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</si>
  <si>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</si>
  <si>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</si>
  <si>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</si>
  <si>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</si>
  <si>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</si>
  <si>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</si>
  <si>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</si>
  <si>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</si>
  <si>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</si>
  <si>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</si>
  <si>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</si>
  <si>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</si>
  <si>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</si>
  <si>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</si>
  <si>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</si>
  <si>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</si>
  <si>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</si>
  <si>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</si>
  <si>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</si>
  <si>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</si>
  <si>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</si>
  <si>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</si>
  <si>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</si>
  <si>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</si>
  <si>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</si>
  <si>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</si>
  <si>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</si>
  <si>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</si>
  <si>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</si>
  <si>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</si>
  <si>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</si>
  <si>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</si>
  <si>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</si>
  <si>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</si>
  <si>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</si>
  <si>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</si>
  <si>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</si>
  <si>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</si>
  <si>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</si>
  <si>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</si>
  <si>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</si>
  <si>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</si>
  <si>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</si>
  <si>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</si>
  <si>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</si>
  <si>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</si>
  <si>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</si>
  <si>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</si>
  <si>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</si>
  <si>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</si>
  <si>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</si>
  <si>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</si>
  <si>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</si>
  <si>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</si>
  <si>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</si>
  <si>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</si>
  <si>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</si>
  <si>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</si>
  <si>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</si>
  <si>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</si>
  <si>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</si>
  <si>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</si>
  <si>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</si>
  <si>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</si>
  <si>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</si>
  <si>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</si>
  <si>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</si>
  <si>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</si>
  <si>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</si>
  <si>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</si>
  <si>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</si>
  <si>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</si>
  <si>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</si>
  <si>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</si>
  <si>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</si>
  <si>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</si>
  <si>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</si>
  <si>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</si>
  <si>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</si>
  <si>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</si>
  <si>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</si>
  <si>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</si>
  <si>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</si>
  <si>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</si>
  <si>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</si>
  <si>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</si>
  <si>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</si>
  <si>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</si>
  <si>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</si>
  <si>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</si>
  <si>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</si>
  <si>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</si>
  <si>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</si>
  <si>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</si>
  <si>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</si>
  <si>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</si>
  <si>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</si>
  <si>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</si>
  <si>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</si>
  <si>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</si>
  <si>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</si>
  <si>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</si>
  <si>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</si>
  <si>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</si>
  <si>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</si>
  <si>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</si>
  <si>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</si>
  <si>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</si>
  <si>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</si>
  <si>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</si>
  <si>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</si>
  <si>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</si>
  <si>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</si>
  <si>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</si>
  <si>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</si>
  <si>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</si>
  <si>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</si>
  <si>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</si>
  <si>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</si>
  <si>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</si>
  <si>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</si>
  <si>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</si>
  <si>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</si>
  <si>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</si>
  <si>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</si>
  <si>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</si>
  <si>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</si>
  <si>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</si>
  <si>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</si>
  <si>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</si>
  <si>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</si>
  <si>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</si>
  <si>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</si>
  <si>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</si>
  <si>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</si>
  <si>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</si>
  <si>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</si>
  <si>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</si>
  <si>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</si>
  <si>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</si>
  <si>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</si>
  <si>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</si>
  <si>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</si>
  <si>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</si>
  <si>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</si>
  <si>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</si>
  <si>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</si>
  <si>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</si>
  <si>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</si>
  <si>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</si>
  <si>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</si>
  <si>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</si>
  <si>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</si>
  <si>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</si>
  <si>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</si>
  <si>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</si>
  <si>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</si>
  <si>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</si>
  <si>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</si>
  <si>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</si>
  <si>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</si>
  <si>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</si>
  <si>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</si>
  <si>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</si>
  <si>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</si>
  <si>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</si>
  <si>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</si>
  <si>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</si>
  <si>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</si>
  <si>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</si>
  <si>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</si>
  <si>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</si>
  <si>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</si>
  <si>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</si>
  <si>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</si>
  <si>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</si>
  <si>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</si>
  <si>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</si>
  <si>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</si>
  <si>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</si>
  <si>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</si>
  <si>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</si>
  <si>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</si>
  <si>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</si>
  <si>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</si>
  <si>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</si>
  <si>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</si>
  <si>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</si>
  <si>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</si>
  <si>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</si>
  <si>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</si>
  <si>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</si>
  <si>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</si>
  <si>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</si>
  <si>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</si>
  <si>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</si>
  <si>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</si>
  <si>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</si>
  <si>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</si>
  <si>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</si>
  <si>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</si>
  <si>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</si>
  <si>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</si>
  <si>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</si>
  <si>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</si>
  <si>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</si>
  <si>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</si>
  <si>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</si>
  <si>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</si>
  <si>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</si>
  <si>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</si>
  <si>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</si>
  <si>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</si>
  <si>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</si>
  <si>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</si>
  <si>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</si>
  <si>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</si>
  <si>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</si>
  <si>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</si>
  <si>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</si>
  <si>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</si>
  <si>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</si>
  <si>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</si>
  <si>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</si>
  <si>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</si>
  <si>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</si>
  <si>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</si>
  <si>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</si>
  <si>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</si>
  <si>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</si>
  <si>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</si>
  <si>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</si>
  <si>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</si>
  <si>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</si>
  <si>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</si>
  <si>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</si>
  <si>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</si>
  <si>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</si>
  <si>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</si>
  <si>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</si>
  <si>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</si>
  <si>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</si>
  <si>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</si>
  <si>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</si>
  <si>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</si>
  <si>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</si>
  <si>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</si>
  <si>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</si>
  <si>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</si>
  <si>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</si>
  <si>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</si>
  <si>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</si>
  <si>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</si>
  <si>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</si>
  <si>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</si>
  <si>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</si>
  <si>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</si>
  <si>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</si>
  <si>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</si>
  <si>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</si>
  <si>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</si>
  <si>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</si>
  <si>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</si>
  <si>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</si>
  <si>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</si>
  <si>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</si>
  <si>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</si>
  <si>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</si>
  <si>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</si>
  <si>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</si>
  <si>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</si>
  <si>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</si>
  <si>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</si>
  <si>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</si>
  <si>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</si>
  <si>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</si>
  <si>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</si>
  <si>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</si>
  <si>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</si>
  <si>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</si>
  <si>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</si>
  <si>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</si>
  <si>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</si>
  <si>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</si>
  <si>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</si>
  <si>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</si>
  <si>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</si>
  <si>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</si>
  <si>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</si>
  <si>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</si>
  <si>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</si>
  <si>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</si>
  <si>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</si>
  <si>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</si>
  <si>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</si>
  <si>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</si>
  <si>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</si>
  <si>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</si>
  <si>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</si>
  <si>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</si>
  <si>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</si>
  <si>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</si>
  <si>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</si>
  <si>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</si>
  <si>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</si>
  <si>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</si>
  <si>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</si>
  <si>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</si>
  <si>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</si>
  <si>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</si>
  <si>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</si>
  <si>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</si>
  <si>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</si>
  <si>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</si>
  <si>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</si>
  <si>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</si>
  <si>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</si>
  <si>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</si>
  <si>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</si>
  <si>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</si>
  <si>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</si>
  <si>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</si>
  <si>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</si>
  <si>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</si>
  <si>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</si>
  <si>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</si>
  <si>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</si>
  <si>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</si>
  <si>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</si>
  <si>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</si>
  <si>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</si>
  <si>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</si>
  <si>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</si>
  <si>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</si>
  <si>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</si>
  <si>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</si>
  <si>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</si>
  <si>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</si>
  <si>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</si>
  <si>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</si>
  <si>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</si>
  <si>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</si>
  <si>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</si>
  <si>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</si>
  <si>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</si>
  <si>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</si>
  <si>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</si>
  <si>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</si>
  <si>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</si>
  <si>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</si>
  <si>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</si>
  <si>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</si>
  <si>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</si>
  <si>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</si>
  <si>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</si>
  <si>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</si>
  <si>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</si>
  <si>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</si>
  <si>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</si>
  <si>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</si>
  <si>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</si>
  <si>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</si>
  <si>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</si>
  <si>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</si>
  <si>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https://bolid.ru/id=102</t>
  </si>
  <si>
    <t>Revit 17</t>
  </si>
  <si>
    <t>23.04.19</t>
  </si>
  <si>
    <t>шт</t>
  </si>
  <si>
    <t>ЗАО НВП «Болид»</t>
  </si>
  <si>
    <t>АЦДР.426491.001</t>
  </si>
  <si>
    <t>OH</t>
  </si>
  <si>
    <t>Цвет материалов семейства  может незначительно отличаться от реального.</t>
  </si>
  <si>
    <t>АЦДР.426491.002</t>
  </si>
  <si>
    <t>BC_Бокс_Болид_Бокс-12(24)_Исп.0</t>
  </si>
  <si>
    <t>Бокс-12 исп.0</t>
  </si>
  <si>
    <t>Бокс для установки аккумуляторов 12 В 2х17 Ач, защита от коротких замыканий и перегрузок по току. Предназначен для совместной работы с РИП-12 (исп.01, 05)</t>
  </si>
  <si>
    <t>Бокс для установки аккумуляторов</t>
  </si>
  <si>
    <t>Бокс-24 исп.0</t>
  </si>
  <si>
    <t>Бокс для установки аккумуляторов 24 В 2х17 Ач, защита от коротких замыканий и перегрузок по току. Предназначен для совместной работы с РИП-24 (исп.01,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</si>
</sst>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G39" sqref="G3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505</v>
      </c>
      <c r="B3" s="27"/>
      <c r="C3" s="28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23" t="s">
        <v>491</v>
      </c>
      <c r="D4" s="10"/>
      <c r="E4" s="10"/>
      <c r="F4" s="10"/>
    </row>
    <row r="5" spans="1:6" ht="47.25" x14ac:dyDescent="0.25">
      <c r="A5" s="16" t="s">
        <v>462</v>
      </c>
      <c r="B5" s="17" t="str">
        <f>IF(A5="-------",A5,VLOOKUP(A5,Лист2!$A$1:$B$284,2,FALSE))</f>
        <v>Ссылка на документацию по изделию</v>
      </c>
      <c r="C5" s="22" t="s">
        <v>496</v>
      </c>
      <c r="D5" s="9"/>
      <c r="E5" s="9"/>
      <c r="F5" s="9"/>
    </row>
    <row r="6" spans="1:6" ht="31.5" x14ac:dyDescent="0.25">
      <c r="A6" s="18" t="s">
        <v>305</v>
      </c>
      <c r="B6" s="15" t="str">
        <f>IF(A6="-------",A6,VLOOKUP(A6,Лист2!$A$1:$B$284,2,FALSE))</f>
        <v>Ссылка на web-страницу изделия</v>
      </c>
      <c r="C6" s="19" t="s">
        <v>496</v>
      </c>
      <c r="D6" s="9"/>
      <c r="E6" s="9"/>
      <c r="F6" s="9"/>
    </row>
    <row r="7" spans="1:6" ht="47.25" x14ac:dyDescent="0.25">
      <c r="A7" s="18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9" t="s">
        <v>497</v>
      </c>
      <c r="D7" s="9"/>
      <c r="E7" s="9"/>
      <c r="F7" s="9"/>
    </row>
    <row r="8" spans="1:6" ht="31.5" x14ac:dyDescent="0.25">
      <c r="A8" s="18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9">
        <v>2</v>
      </c>
      <c r="D8" s="9"/>
      <c r="E8" s="9"/>
      <c r="F8" s="9"/>
    </row>
    <row r="9" spans="1:6" ht="16.5" customHeight="1" x14ac:dyDescent="0.25">
      <c r="A9" s="18" t="s">
        <v>261</v>
      </c>
      <c r="B9" s="15">
        <f>IF(A9="-------",A9,VLOOKUP(A9,Лист2!$A$1:$B$284,2,FALSE))</f>
        <v>0</v>
      </c>
      <c r="C9" s="19" t="s">
        <v>498</v>
      </c>
      <c r="D9" s="9"/>
      <c r="E9" s="9"/>
      <c r="F9" s="9"/>
    </row>
    <row r="10" spans="1:6" ht="31.5" x14ac:dyDescent="0.25">
      <c r="A10" s="18" t="s">
        <v>40</v>
      </c>
      <c r="B10" s="15" t="str">
        <f>IF(A10="-------",A10,VLOOKUP(A10,Лист2!$A$1:$B$284,2,FALSE))</f>
        <v>Единица измерения (кг, м.п., м², м³ и т.д.)</v>
      </c>
      <c r="C10" s="19" t="s">
        <v>499</v>
      </c>
      <c r="D10" s="9"/>
      <c r="E10" s="9"/>
      <c r="F10" s="9"/>
    </row>
    <row r="11" spans="1:6" ht="31.5" x14ac:dyDescent="0.25">
      <c r="A11" s="18" t="s">
        <v>254</v>
      </c>
      <c r="B11" s="15" t="str">
        <f>IF(A11="-------",A11,VLOOKUP(A11,Лист2!$A$1:$B$284,2,FALSE))</f>
        <v>Завод изготовитель оборудования</v>
      </c>
      <c r="C11" s="19" t="s">
        <v>500</v>
      </c>
      <c r="D11" s="9"/>
      <c r="E11" s="9"/>
      <c r="F11" s="9"/>
    </row>
    <row r="12" spans="1:6" ht="31.5" x14ac:dyDescent="0.25">
      <c r="A12" s="18" t="s">
        <v>409</v>
      </c>
      <c r="B12" s="15" t="str">
        <f>IF(A12="-------",A12,VLOOKUP(A12,Лист2!$A$1:$B$284,2,FALSE))</f>
        <v>Код оборудования, изделия, материала</v>
      </c>
      <c r="C12" s="19" t="s">
        <v>501</v>
      </c>
      <c r="D12" s="9"/>
      <c r="E12" s="9"/>
      <c r="F12" s="9"/>
    </row>
    <row r="13" spans="1:6" ht="31.5" x14ac:dyDescent="0.25">
      <c r="A13" s="18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9" t="s">
        <v>506</v>
      </c>
      <c r="D13" s="9"/>
      <c r="E13" s="9"/>
      <c r="F13" s="9"/>
    </row>
    <row r="14" spans="1:6" ht="15.75" x14ac:dyDescent="0.25">
      <c r="A14" s="18" t="s">
        <v>0</v>
      </c>
      <c r="B14" s="15" t="str">
        <f>IF(A14="-------",A14,VLOOKUP(A14,Лист2!$A$1:$B$284,2,FALSE))</f>
        <v>Масса единицы изделия</v>
      </c>
      <c r="C14" s="19">
        <v>14</v>
      </c>
      <c r="D14" s="9"/>
      <c r="E14" s="9"/>
      <c r="F14" s="9"/>
    </row>
    <row r="15" spans="1:6" ht="110.25" x14ac:dyDescent="0.25">
      <c r="A15" s="18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 t="s">
        <v>507</v>
      </c>
      <c r="D15" s="9"/>
      <c r="E15" s="9"/>
      <c r="F15" s="9"/>
    </row>
    <row r="16" spans="1:6" ht="47.25" x14ac:dyDescent="0.25">
      <c r="A16" s="18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9" t="s">
        <v>508</v>
      </c>
      <c r="D16" s="9"/>
      <c r="E16" s="9"/>
      <c r="F16" s="9"/>
    </row>
    <row r="17" spans="1:6" ht="47.25" x14ac:dyDescent="0.25">
      <c r="A17" s="18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9" t="s">
        <v>502</v>
      </c>
      <c r="D17" s="9"/>
      <c r="E17" s="9"/>
      <c r="F17" s="9"/>
    </row>
    <row r="18" spans="1:6" ht="15.75" x14ac:dyDescent="0.25">
      <c r="A18" s="18" t="s">
        <v>208</v>
      </c>
      <c r="B18" s="15">
        <f>IF(A18="-------",A18,VLOOKUP(A18,Лист2!$A$1:$B$284,2,FALSE))</f>
        <v>0</v>
      </c>
      <c r="C18" s="19"/>
      <c r="D18" s="9"/>
      <c r="E18" s="9"/>
      <c r="F18" s="9"/>
    </row>
    <row r="19" spans="1:6" ht="15.75" x14ac:dyDescent="0.25">
      <c r="A19" s="18" t="s">
        <v>442</v>
      </c>
      <c r="B19" s="15" t="str">
        <f>IF(A19="-------",A19,VLOOKUP(A19,Лист2!$A$1:$B$284,2,FALSE))</f>
        <v>Габаритный размер (высота элемента)</v>
      </c>
      <c r="C19" s="19">
        <v>356</v>
      </c>
      <c r="D19" s="9"/>
      <c r="E19" s="9"/>
      <c r="F19" s="9"/>
    </row>
    <row r="20" spans="1:6" ht="31.5" x14ac:dyDescent="0.25">
      <c r="A20" s="18" t="s">
        <v>336</v>
      </c>
      <c r="B20" s="15" t="str">
        <f>IF(A20="-------",A20,VLOOKUP(A20,Лист2!$A$1:$B$284,2,FALSE))</f>
        <v>Глубина проема, отверстия, приямка</v>
      </c>
      <c r="C20" s="19">
        <v>96</v>
      </c>
      <c r="D20" s="9"/>
      <c r="E20" s="9"/>
      <c r="F20" s="9"/>
    </row>
    <row r="21" spans="1:6" ht="31.5" x14ac:dyDescent="0.25">
      <c r="A21" s="20" t="s">
        <v>295</v>
      </c>
      <c r="B21" s="15" t="str">
        <f>IF(A21="-------",A21,VLOOKUP(A21,Лист2!$A$1:$B$284,2,FALSE))</f>
        <v>Габаритный размер (ширина элемента)</v>
      </c>
      <c r="C21" s="19">
        <v>222</v>
      </c>
      <c r="D21" s="9"/>
      <c r="E21" s="9"/>
      <c r="F21" s="9"/>
    </row>
    <row r="22" spans="1:6" ht="47.25" x14ac:dyDescent="0.25">
      <c r="A22" s="20" t="s">
        <v>180</v>
      </c>
      <c r="B22" s="15" t="str">
        <f>IF(A22="-------",A22,VLOOKUP(A22,Лист2!$A$1:$B$284,2,FALSE))</f>
        <v>Примечание к материалу</v>
      </c>
      <c r="C22" s="19" t="s">
        <v>503</v>
      </c>
      <c r="D22" s="9"/>
      <c r="E22" s="9"/>
      <c r="F22" s="9"/>
    </row>
    <row r="23" spans="1:6" ht="15.75" x14ac:dyDescent="0.25">
      <c r="A23" s="20" t="s">
        <v>495</v>
      </c>
      <c r="B23" s="15" t="str">
        <f>IF(A23="-------",A23,VLOOKUP(A23,Лист2!$A$1:$B$284,2,FALSE))</f>
        <v>-------</v>
      </c>
      <c r="C23" s="19" t="s">
        <v>495</v>
      </c>
      <c r="D23" s="9"/>
      <c r="E23" s="9"/>
      <c r="F23" s="9"/>
    </row>
    <row r="24" spans="1:6" ht="47.25" x14ac:dyDescent="0.25">
      <c r="A24" s="20" t="s">
        <v>462</v>
      </c>
      <c r="B24" s="15" t="str">
        <f>IF(A24="-------",A24,VLOOKUP(A24,Лист2!$A$1:$B$284,2,FALSE))</f>
        <v>Ссылка на документацию по изделию</v>
      </c>
      <c r="C24" s="19" t="s">
        <v>496</v>
      </c>
      <c r="D24" s="9"/>
      <c r="E24" s="9"/>
      <c r="F24" s="9"/>
    </row>
    <row r="25" spans="1:6" ht="31.5" x14ac:dyDescent="0.25">
      <c r="A25" s="20" t="s">
        <v>305</v>
      </c>
      <c r="B25" s="15" t="str">
        <f>IF(A25="-------",A25,VLOOKUP(A25,Лист2!$A$1:$B$284,2,FALSE))</f>
        <v>Ссылка на web-страницу изделия</v>
      </c>
      <c r="C25" s="19" t="s">
        <v>496</v>
      </c>
      <c r="D25" s="9"/>
      <c r="E25" s="9"/>
      <c r="F25" s="9"/>
    </row>
    <row r="26" spans="1:6" ht="47.25" x14ac:dyDescent="0.25">
      <c r="A26" s="20" t="s">
        <v>162</v>
      </c>
      <c r="B26" s="15" t="str">
        <f>IF(A26="-------",A26,VLOOKUP(A26,Лист2!$A$1:$B$284,2,FALSE))</f>
        <v>Указывается версия Revit, для которой разработно и протестировано семейство.</v>
      </c>
      <c r="C26" s="19" t="s">
        <v>497</v>
      </c>
      <c r="D26" s="9"/>
      <c r="E26" s="9"/>
      <c r="F26" s="9"/>
    </row>
    <row r="27" spans="1:6" ht="31.5" x14ac:dyDescent="0.25">
      <c r="A27" s="20" t="s">
        <v>84</v>
      </c>
      <c r="B27" s="15" t="str">
        <f>IF(A27="-------",A27,VLOOKUP(A27,Лист2!$A$1:$B$284,2,FALSE))</f>
        <v>Указывается версия семейства (по правилам именования версий)</v>
      </c>
      <c r="C27" s="19">
        <v>2</v>
      </c>
      <c r="D27" s="9"/>
      <c r="E27" s="9"/>
      <c r="F27" s="9"/>
    </row>
    <row r="28" spans="1:6" ht="20.25" customHeight="1" x14ac:dyDescent="0.25">
      <c r="A28" s="20" t="s">
        <v>261</v>
      </c>
      <c r="B28" s="15">
        <f>IF(A28="-------",A28,VLOOKUP(A28,Лист2!$A$1:$B$284,2,FALSE))</f>
        <v>0</v>
      </c>
      <c r="C28" s="19" t="s">
        <v>498</v>
      </c>
      <c r="D28" s="9"/>
      <c r="E28" s="9"/>
      <c r="F28" s="9"/>
    </row>
    <row r="29" spans="1:6" ht="31.5" x14ac:dyDescent="0.25">
      <c r="A29" s="20" t="s">
        <v>40</v>
      </c>
      <c r="B29" s="15" t="str">
        <f>IF(A29="-------",A29,VLOOKUP(A29,Лист2!$A$1:$B$284,2,FALSE))</f>
        <v>Единица измерения (кг, м.п., м², м³ и т.д.)</v>
      </c>
      <c r="C29" s="19" t="s">
        <v>499</v>
      </c>
      <c r="D29" s="9"/>
      <c r="E29" s="9"/>
      <c r="F29" s="9"/>
    </row>
    <row r="30" spans="1:6" ht="31.5" x14ac:dyDescent="0.25">
      <c r="A30" s="20" t="s">
        <v>254</v>
      </c>
      <c r="B30" s="15" t="str">
        <f>IF(A30="-------",A30,VLOOKUP(A30,Лист2!$A$1:$B$284,2,FALSE))</f>
        <v>Завод изготовитель оборудования</v>
      </c>
      <c r="C30" s="19" t="s">
        <v>500</v>
      </c>
    </row>
    <row r="31" spans="1:6" ht="31.5" x14ac:dyDescent="0.25">
      <c r="A31" s="20" t="s">
        <v>409</v>
      </c>
      <c r="B31" s="15" t="str">
        <f>IF(A31="-------",A31,VLOOKUP(A31,Лист2!$A$1:$B$284,2,FALSE))</f>
        <v>Код оборудования, изделия, материала</v>
      </c>
      <c r="C31" s="19" t="s">
        <v>504</v>
      </c>
    </row>
    <row r="32" spans="1:6" ht="31.5" x14ac:dyDescent="0.25">
      <c r="A32" s="20" t="s">
        <v>313</v>
      </c>
      <c r="B32" s="15" t="str">
        <f>IF(A32="-------",A32,VLOOKUP(A32,Лист2!$A$1:$B$284,2,FALSE))</f>
        <v>Тип, марка, обозначение документа, опросного листа</v>
      </c>
      <c r="C32" s="19" t="s">
        <v>509</v>
      </c>
    </row>
    <row r="33" spans="1:17" ht="18" customHeight="1" x14ac:dyDescent="0.25">
      <c r="A33" s="20" t="s">
        <v>0</v>
      </c>
      <c r="B33" s="15" t="str">
        <f>IF(A33="-------",A33,VLOOKUP(A33,Лист2!$A$1:$B$284,2,FALSE))</f>
        <v>Масса единицы изделия</v>
      </c>
      <c r="C33" s="19">
        <v>14</v>
      </c>
    </row>
    <row r="34" spans="1:17" ht="110.25" x14ac:dyDescent="0.25">
      <c r="A34" s="20" t="s">
        <v>411</v>
      </c>
      <c r="B34" s="15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19" t="s">
        <v>510</v>
      </c>
    </row>
    <row r="35" spans="1:17" ht="47.25" x14ac:dyDescent="0.25">
      <c r="A35" s="20" t="s">
        <v>206</v>
      </c>
      <c r="B35" s="15" t="str">
        <f>IF(A35="-------",A35,VLOOKUP(A35,Лист2!$A$1:$B$284,2,FALSE))</f>
        <v>Наименование в краткой форме, для размещения на графических документах</v>
      </c>
      <c r="C35" s="19" t="s">
        <v>508</v>
      </c>
    </row>
    <row r="36" spans="1:17" ht="47.25" x14ac:dyDescent="0.25">
      <c r="A36" s="20" t="s">
        <v>309</v>
      </c>
      <c r="B36" s="15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19" t="s">
        <v>502</v>
      </c>
    </row>
    <row r="37" spans="1:17" ht="15.75" x14ac:dyDescent="0.25">
      <c r="A37" s="20" t="s">
        <v>208</v>
      </c>
      <c r="B37" s="15">
        <f>IF(A37="-------",A37,VLOOKUP(A37,Лист2!$A$1:$B$284,2,FALSE))</f>
        <v>0</v>
      </c>
      <c r="C37" s="19"/>
      <c r="Q37" s="1"/>
    </row>
    <row r="38" spans="1:17" ht="15.75" x14ac:dyDescent="0.25">
      <c r="A38" s="20" t="s">
        <v>442</v>
      </c>
      <c r="B38" s="15" t="str">
        <f>IF(A38="-------",A38,VLOOKUP(A38,Лист2!$A$1:$B$284,2,FALSE))</f>
        <v>Габаритный размер (высота элемента)</v>
      </c>
      <c r="C38" s="19">
        <v>356</v>
      </c>
    </row>
    <row r="39" spans="1:17" ht="31.5" x14ac:dyDescent="0.25">
      <c r="A39" s="20" t="s">
        <v>336</v>
      </c>
      <c r="B39" s="15" t="str">
        <f>IF(A39="-------",A39,VLOOKUP(A39,Лист2!$A$1:$B$284,2,FALSE))</f>
        <v>Глубина проема, отверстия, приямка</v>
      </c>
      <c r="C39" s="19">
        <v>96</v>
      </c>
    </row>
    <row r="40" spans="1:17" ht="19.5" customHeight="1" x14ac:dyDescent="0.25">
      <c r="A40" s="20" t="s">
        <v>295</v>
      </c>
      <c r="B40" s="15" t="str">
        <f>IF(A40="-------",A40,VLOOKUP(A40,Лист2!$A$1:$B$284,2,FALSE))</f>
        <v>Габаритный размер (ширина элемента)</v>
      </c>
      <c r="C40" s="19">
        <v>222</v>
      </c>
    </row>
    <row r="41" spans="1:17" ht="34.5" customHeight="1" x14ac:dyDescent="0.25">
      <c r="A41" s="20" t="s">
        <v>180</v>
      </c>
      <c r="B41" s="15" t="str">
        <f>IF(A41="-------",A41,VLOOKUP(A41,Лист2!$A$1:$B$284,2,FALSE))</f>
        <v>Примечание к материалу</v>
      </c>
      <c r="C41" s="19" t="s">
        <v>503</v>
      </c>
    </row>
    <row r="42" spans="1:17" ht="15.75" x14ac:dyDescent="0.25">
      <c r="A42" s="20" t="s">
        <v>495</v>
      </c>
      <c r="B42" s="15" t="str">
        <f>IF(A42="-------",A42,VLOOKUP(A42,Лист2!$A$1:$B$284,2,FALSE))</f>
        <v>-------</v>
      </c>
      <c r="C42" s="19" t="s">
        <v>495</v>
      </c>
    </row>
    <row r="43" spans="1:17" ht="31.5" x14ac:dyDescent="0.25">
      <c r="A43" s="20" t="s">
        <v>275</v>
      </c>
      <c r="B43" s="15" t="str">
        <f>IF(A43="-------",A43,VLOOKUP(A43,Лист2!$A$1:$B$284,2,FALSE))</f>
        <v>Расстояние от центра до верхней границы зоны обслуживания</v>
      </c>
      <c r="C43" s="19">
        <v>200</v>
      </c>
    </row>
    <row r="44" spans="1:17" ht="31.5" x14ac:dyDescent="0.25">
      <c r="A44" s="20" t="s">
        <v>340</v>
      </c>
      <c r="B44" s="15" t="str">
        <f>IF(A44="-------",A44,VLOOKUP(A44,Лист2!$A$1:$B$284,2,FALSE))</f>
        <v>Расстояние от центра до левой границы зоны обслуживания</v>
      </c>
      <c r="C44" s="19">
        <v>200</v>
      </c>
    </row>
    <row r="45" spans="1:17" ht="31.5" x14ac:dyDescent="0.25">
      <c r="A45" s="20" t="s">
        <v>482</v>
      </c>
      <c r="B45" s="15" t="str">
        <f>IF(A45="-------",A45,VLOOKUP(A45,Лист2!$A$1:$B$284,2,FALSE))</f>
        <v>Расстояние от центра до нижней границы зоны обслуживания</v>
      </c>
      <c r="C45" s="19">
        <v>200</v>
      </c>
    </row>
    <row r="46" spans="1:17" ht="31.5" x14ac:dyDescent="0.25">
      <c r="A46" s="20" t="s">
        <v>222</v>
      </c>
      <c r="B46" s="15" t="str">
        <f>IF(A46="-------",A46,VLOOKUP(A46,Лист2!$A$1:$B$284,2,FALSE))</f>
        <v>Расстояние от центра до правой границы зоны обслуживания</v>
      </c>
      <c r="C46" s="19">
        <v>200</v>
      </c>
    </row>
    <row r="47" spans="1:17" ht="15.75" x14ac:dyDescent="0.25">
      <c r="A47" s="20" t="s">
        <v>142</v>
      </c>
      <c r="B47" s="15" t="str">
        <f>IF(A47="-------",A47,VLOOKUP(A47,Лист2!$A$1:$B$284,2,FALSE))</f>
        <v>Глубина зоны обслуживания</v>
      </c>
      <c r="C47" s="19">
        <v>500</v>
      </c>
    </row>
    <row r="48" spans="1:17" ht="63" x14ac:dyDescent="0.25">
      <c r="A48" s="20" t="s">
        <v>287</v>
      </c>
      <c r="B48" s="15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19">
        <v>0</v>
      </c>
    </row>
    <row r="49" spans="1:17" ht="32.25" thickBot="1" x14ac:dyDescent="0.3">
      <c r="A49" s="29" t="s">
        <v>433</v>
      </c>
      <c r="B49" s="21" t="str">
        <f>IF(A49="-------",A49,VLOOKUP(A49,Лист2!$A$1:$B$284,2,FALSE))</f>
        <v>Смещение условно-графического обозначения по оси Х влево, вправо.</v>
      </c>
      <c r="C49" s="30">
        <v>1</v>
      </c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2020-07-07T13:27:46Z</dcterms:modified>
</cp:coreProperties>
</file>