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<sst xmlns="http://schemas.openxmlformats.org/spreadsheetml/2006/main" count="576" uniqueCount="509">
  <si>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</si>
  <si>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</si>
  <si>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</si>
  <si>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</si>
  <si>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</si>
  <si>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</si>
  <si>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</si>
  <si>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</si>
  <si>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</si>
  <si>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</si>
  <si>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</si>
  <si>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</si>
  <si>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</si>
  <si>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</si>
  <si>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</si>
  <si>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</si>
  <si>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</si>
  <si>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</si>
  <si>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</si>
  <si>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</si>
  <si>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</si>
  <si>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</si>
  <si>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</si>
  <si>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</si>
  <si>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</si>
  <si>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</si>
  <si>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</si>
  <si>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</si>
  <si>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</si>
  <si>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</si>
  <si>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</si>
  <si>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</si>
  <si>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</si>
  <si>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</si>
  <si>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</si>
  <si>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</si>
  <si>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</si>
  <si>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</si>
  <si>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</si>
  <si>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</si>
  <si>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</si>
  <si>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</si>
  <si>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</si>
  <si>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</si>
  <si>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</si>
  <si>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</si>
  <si>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</si>
  <si>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</si>
  <si>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</si>
  <si>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</si>
  <si>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</si>
  <si>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</si>
  <si>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</si>
  <si>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</si>
  <si>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</si>
  <si>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</si>
  <si>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</si>
  <si>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</si>
  <si>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</si>
  <si>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</si>
  <si>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</si>
  <si>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</si>
  <si>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</si>
  <si>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</si>
  <si>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</si>
  <si>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</si>
  <si>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</si>
  <si>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</si>
  <si>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</si>
  <si>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</si>
  <si>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</si>
  <si>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</si>
  <si>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</si>
  <si>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</si>
  <si>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</si>
  <si>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</si>
  <si>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</si>
  <si>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</si>
  <si>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</si>
  <si>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</si>
  <si>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</si>
  <si>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</si>
  <si>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</si>
  <si>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</si>
  <si>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</si>
  <si>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</si>
  <si>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</si>
  <si>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</si>
  <si>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</si>
  <si>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</si>
  <si>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</si>
  <si>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</si>
  <si>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</si>
  <si>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</si>
  <si>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</si>
  <si>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</si>
  <si>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</si>
  <si>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</si>
  <si>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</si>
  <si>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</si>
  <si>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</si>
  <si>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</si>
  <si>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</si>
  <si>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</si>
  <si>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</si>
  <si>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</si>
  <si>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</si>
  <si>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</si>
  <si>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</si>
  <si>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</si>
  <si>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</si>
  <si>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</si>
  <si>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</si>
  <si>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</si>
  <si>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</si>
  <si>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</si>
  <si>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</si>
  <si>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</si>
  <si>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</si>
  <si>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</si>
  <si>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</si>
  <si>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</si>
  <si>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</si>
  <si>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</si>
  <si>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</si>
  <si>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</si>
  <si>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</si>
  <si>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</si>
  <si>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</si>
  <si>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</si>
  <si>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</si>
  <si>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</si>
  <si>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</si>
  <si>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</si>
  <si>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</si>
  <si>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</si>
  <si>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</si>
  <si>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</si>
  <si>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</si>
  <si>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</si>
  <si>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</si>
  <si>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</si>
  <si>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</si>
  <si>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</si>
  <si>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</si>
  <si>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</si>
  <si>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</si>
  <si>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</si>
  <si>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</si>
  <si>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</si>
  <si>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</si>
  <si>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</si>
  <si>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</si>
  <si>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</si>
  <si>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</si>
  <si>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</si>
  <si>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</si>
  <si>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</si>
  <si>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</si>
  <si>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</si>
  <si>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</si>
  <si>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</si>
  <si>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</si>
  <si>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</si>
  <si>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</si>
  <si>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</si>
  <si>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</si>
  <si>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</si>
  <si>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</si>
  <si>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</si>
  <si>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</si>
  <si>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</si>
  <si>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</si>
  <si>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</si>
  <si>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</si>
  <si>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</si>
  <si>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</si>
  <si>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</si>
  <si>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</si>
  <si>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</si>
  <si>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</si>
  <si>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</si>
  <si>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</si>
  <si>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</si>
  <si>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</si>
  <si>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</si>
  <si>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</si>
  <si>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</si>
  <si>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</si>
  <si>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</si>
  <si>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</si>
  <si>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</si>
  <si>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</si>
  <si>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</si>
  <si>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</si>
  <si>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</si>
  <si>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</si>
  <si>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</si>
  <si>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</si>
  <si>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</si>
  <si>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</si>
  <si>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</si>
  <si>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</si>
  <si>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</si>
  <si>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</si>
  <si>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</si>
  <si>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</si>
  <si>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</si>
  <si>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</si>
  <si>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</si>
  <si>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</si>
  <si>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</si>
  <si>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</si>
  <si>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</si>
  <si>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</si>
  <si>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</si>
  <si>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</si>
  <si>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</si>
  <si>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</si>
  <si>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</si>
  <si>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</si>
  <si>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</si>
  <si>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</si>
  <si>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</si>
  <si>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</si>
  <si>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</si>
  <si>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</si>
  <si>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</si>
  <si>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</si>
  <si>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</si>
  <si>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</si>
  <si>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</si>
  <si>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</si>
  <si>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</si>
  <si>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</si>
  <si>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</si>
  <si>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</si>
  <si>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</si>
  <si>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</si>
  <si>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</si>
  <si>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</si>
  <si>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</si>
  <si>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</si>
  <si>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</si>
  <si>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</si>
  <si>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</si>
  <si>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</si>
  <si>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</si>
  <si>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</si>
  <si>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</si>
  <si>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</si>
  <si>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</si>
  <si>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</si>
  <si>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</si>
  <si>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</si>
  <si>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</si>
  <si>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</si>
  <si>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</si>
  <si>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</si>
  <si>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</si>
  <si>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</si>
  <si>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</si>
  <si>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</si>
  <si>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</si>
  <si>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</si>
  <si>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</si>
  <si>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</si>
  <si>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</si>
  <si>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</si>
  <si>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</si>
  <si>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</si>
  <si>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</si>
  <si>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</si>
  <si>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</si>
  <si>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</si>
  <si>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</si>
  <si>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</si>
  <si>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</si>
  <si>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</si>
  <si>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</si>
  <si>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</si>
  <si>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</si>
  <si>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</si>
  <si>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</si>
  <si>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</si>
  <si>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</si>
  <si>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</si>
  <si>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</si>
  <si>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</si>
  <si>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</si>
  <si>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</si>
  <si>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</si>
  <si>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</si>
  <si>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</si>
  <si>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</si>
  <si>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</si>
  <si>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</si>
  <si>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</si>
  <si>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</si>
  <si>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</si>
  <si>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</si>
  <si>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</si>
  <si>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</si>
  <si>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</si>
  <si>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</si>
  <si>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</si>
  <si>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</si>
  <si>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</si>
  <si>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</si>
  <si>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</si>
  <si>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</si>
  <si>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</si>
  <si>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</si>
  <si>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</si>
  <si>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</si>
  <si>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</si>
  <si>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</si>
  <si>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</si>
  <si>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</si>
  <si>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</si>
  <si>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</si>
  <si>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</si>
  <si>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</si>
  <si>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</si>
  <si>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</si>
  <si>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</si>
  <si>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</si>
  <si>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</si>
  <si>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</si>
  <si>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</si>
  <si>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</si>
  <si>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</si>
  <si>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</si>
  <si>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</si>
  <si>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</si>
  <si>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</si>
  <si>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</si>
  <si>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</si>
  <si>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</si>
  <si>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</si>
  <si>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</si>
  <si>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</si>
  <si>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</si>
  <si>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</si>
  <si>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</si>
  <si>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</si>
  <si>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</si>
  <si>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</si>
  <si>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</si>
  <si>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</si>
  <si>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</si>
  <si>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</si>
  <si>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</si>
  <si>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</si>
  <si>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</si>
  <si>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</si>
  <si>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</si>
  <si>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</si>
  <si>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</si>
  <si>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</si>
  <si>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</si>
  <si>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</si>
  <si>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</si>
  <si>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</si>
  <si>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</si>
  <si>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</si>
  <si>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</si>
  <si>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</si>
  <si>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</si>
  <si>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</si>
  <si>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</si>
  <si>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</si>
  <si>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</si>
  <si>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</si>
  <si>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</si>
  <si>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</si>
  <si>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</si>
  <si>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</si>
  <si>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</si>
  <si>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</si>
  <si>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</si>
  <si>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</si>
  <si>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</si>
  <si>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</si>
  <si>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</si>
  <si>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</si>
  <si>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</si>
  <si>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</si>
  <si>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</si>
  <si>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</si>
  <si>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</si>
  <si>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</si>
  <si>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</si>
  <si>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</si>
  <si>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</si>
  <si>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</si>
  <si>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</si>
  <si>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</si>
  <si>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</si>
  <si>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</si>
  <si>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</si>
  <si>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</si>
  <si>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</si>
  <si>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</si>
  <si>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</si>
  <si>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</si>
  <si>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</si>
  <si>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</si>
  <si>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</si>
  <si>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</si>
  <si>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</si>
  <si>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</si>
  <si>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</si>
  <si>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</si>
  <si>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</si>
  <si>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</si>
  <si>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</si>
  <si>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</si>
  <si>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</si>
  <si>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</si>
  <si>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</si>
  <si>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</si>
  <si>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</si>
  <si>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</si>
  <si>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</si>
  <si>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</si>
  <si>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</si>
  <si>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</si>
  <si>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</si>
  <si>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</si>
  <si>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</si>
  <si>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</si>
  <si>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</si>
  <si>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</si>
  <si>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</si>
  <si>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</si>
  <si>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</si>
  <si>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</si>
  <si>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</si>
  <si>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</si>
  <si>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</si>
  <si>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</si>
  <si>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</si>
  <si>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</si>
  <si>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</si>
  <si>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</si>
  <si>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</si>
  <si>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</si>
  <si>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</si>
  <si>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</si>
  <si>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</si>
  <si>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</si>
  <si>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</si>
  <si>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</si>
  <si>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</si>
  <si>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</si>
  <si>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</si>
  <si>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</si>
  <si>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</si>
  <si>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</si>
  <si>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</si>
  <si>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</si>
  <si>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</si>
  <si>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</si>
  <si>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</si>
  <si>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</si>
  <si>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</si>
  <si>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</si>
  <si>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</si>
  <si>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</si>
  <si>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</si>
  <si>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</si>
  <si>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</si>
  <si>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</si>
  <si>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</si>
  <si>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</si>
  <si>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</si>
  <si>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</si>
  <si>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</si>
  <si>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</si>
  <si>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</si>
  <si>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</si>
  <si>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</si>
  <si>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</si>
  <si>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</si>
  <si>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</si>
  <si>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</si>
  <si>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</si>
  <si>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</si>
  <si>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</si>
  <si>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</si>
  <si>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</si>
  <si>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</si>
  <si>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</si>
  <si>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</si>
  <si>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</si>
  <si>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</si>
  <si>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</si>
  <si>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</si>
  <si>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</si>
  <si>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</si>
  <si>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OH</t>
  </si>
  <si>
    <t>Цвет материалов семейства  может незначительно отличаться от реального.</t>
  </si>
  <si>
    <t>https://bolid.ru/id=352</t>
  </si>
  <si>
    <t>АЦДР.469445.078</t>
  </si>
  <si>
    <t>МП 24/5 В</t>
  </si>
  <si>
    <t>Модуль преобразователя</t>
  </si>
  <si>
    <t>Модуль преобразователя напряжения. Входное напряжение - от 10 до 30 В. Выходное напряжение - 5 В, выходной ток – 0,8 А</t>
  </si>
  <si>
    <t>BC_МодульПреобразователя_Болид_МП24-5В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</si>
</sst>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I7" sqref="I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508</v>
      </c>
      <c r="B3" s="26"/>
      <c r="C3" s="27"/>
      <c r="D3" s="12"/>
      <c r="E3" s="12"/>
      <c r="F3" s="12"/>
    </row>
    <row r="4" spans="1:6" ht="17.25" customHeight="1" thickBot="1" x14ac:dyDescent="0.3">
      <c r="A4" s="14" t="s">
        <v>490</v>
      </c>
      <c r="B4" s="21" t="s">
        <v>492</v>
      </c>
      <c r="C4" s="22" t="s">
        <v>491</v>
      </c>
      <c r="D4" s="10"/>
      <c r="E4" s="10"/>
      <c r="F4" s="10"/>
    </row>
    <row r="5" spans="1:6" ht="47.25" x14ac:dyDescent="0.25">
      <c r="A5" s="17" t="s">
        <v>462</v>
      </c>
      <c r="B5" s="15" t="str">
        <f>IF(A5="-------",A5,VLOOKUP(A5,Лист2!$A$1:$B$284,2,FALSE))</f>
        <v>Ссылка на документацию по изделию</v>
      </c>
      <c r="C5" s="16" t="s">
        <v>503</v>
      </c>
      <c r="D5" s="9"/>
      <c r="E5" s="9"/>
      <c r="F5" s="9"/>
    </row>
    <row r="6" spans="1:6" ht="31.5" x14ac:dyDescent="0.25">
      <c r="A6" s="17" t="s">
        <v>305</v>
      </c>
      <c r="B6" s="15" t="str">
        <f>IF(A6="-------",A6,VLOOKUP(A6,Лист2!$A$1:$B$284,2,FALSE))</f>
        <v>Ссылка на web-страницу изделия</v>
      </c>
      <c r="C6" s="16" t="s">
        <v>503</v>
      </c>
      <c r="D6" s="9"/>
      <c r="E6" s="9"/>
      <c r="F6" s="9"/>
    </row>
    <row r="7" spans="1:6" ht="47.25" x14ac:dyDescent="0.25">
      <c r="A7" s="17" t="s">
        <v>162</v>
      </c>
      <c r="B7" s="15" t="str">
        <f>IF(A7="-------",A7,VLOOKUP(A7,Лист2!$A$1:$B$284,2,FALSE))</f>
        <v>Указывается версия Revit, для которой разработно и протестировано семейство.</v>
      </c>
      <c r="C7" s="16" t="s">
        <v>496</v>
      </c>
      <c r="D7" s="9"/>
      <c r="E7" s="9"/>
      <c r="F7" s="9"/>
    </row>
    <row r="8" spans="1:6" ht="31.5" x14ac:dyDescent="0.25">
      <c r="A8" s="17" t="s">
        <v>84</v>
      </c>
      <c r="B8" s="15" t="str">
        <f>IF(A8="-------",A8,VLOOKUP(A8,Лист2!$A$1:$B$284,2,FALSE))</f>
        <v>Указывается версия семейства (по правилам именования версий)</v>
      </c>
      <c r="C8" s="16" t="s">
        <v>497</v>
      </c>
      <c r="D8" s="9"/>
      <c r="E8" s="9"/>
      <c r="F8" s="9"/>
    </row>
    <row r="9" spans="1:6" ht="31.5" x14ac:dyDescent="0.25">
      <c r="A9" s="17" t="s">
        <v>261</v>
      </c>
      <c r="B9" s="15">
        <f>IF(A9="-------",A9,VLOOKUP(A9,Лист2!$A$1:$B$284,2,FALSE))</f>
        <v>0</v>
      </c>
      <c r="C9" s="16" t="s">
        <v>498</v>
      </c>
      <c r="D9" s="9"/>
      <c r="E9" s="9"/>
      <c r="F9" s="9"/>
    </row>
    <row r="10" spans="1:6" ht="31.5" x14ac:dyDescent="0.25">
      <c r="A10" s="17" t="s">
        <v>40</v>
      </c>
      <c r="B10" s="15" t="str">
        <f>IF(A10="-------",A10,VLOOKUP(A10,Лист2!$A$1:$B$284,2,FALSE))</f>
        <v>Единица измерения (кг, м.п., м², м³ и т.д.)</v>
      </c>
      <c r="C10" s="16" t="s">
        <v>499</v>
      </c>
      <c r="D10" s="9"/>
      <c r="E10" s="9"/>
      <c r="F10" s="9"/>
    </row>
    <row r="11" spans="1:6" ht="30" x14ac:dyDescent="0.25">
      <c r="A11" s="8" t="s">
        <v>254</v>
      </c>
      <c r="B11" s="15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5" t="str">
        <f>IF(A12="-------",A12,VLOOKUP(A12,Лист2!$A$1:$B$284,2,FALSE))</f>
        <v>Код оборудования, изделия, материала</v>
      </c>
      <c r="C12" s="4" t="s">
        <v>504</v>
      </c>
    </row>
    <row r="13" spans="1:6" ht="31.5" x14ac:dyDescent="0.25">
      <c r="A13" s="8" t="s">
        <v>313</v>
      </c>
      <c r="B13" s="15" t="str">
        <f>IF(A13="-------",A13,VLOOKUP(A13,Лист2!$A$1:$B$284,2,FALSE))</f>
        <v>Тип, марка, обозначение документа, опросного листа</v>
      </c>
      <c r="C13" s="4" t="s">
        <v>505</v>
      </c>
    </row>
    <row r="14" spans="1:6" ht="15.75" x14ac:dyDescent="0.25">
      <c r="A14" s="8" t="s">
        <v>0</v>
      </c>
      <c r="B14" s="15" t="str">
        <f>IF(A14="-------",A14,VLOOKUP(A14,Лист2!$A$1:$B$284,2,FALSE))</f>
        <v>Масса единицы изделия</v>
      </c>
      <c r="C14" s="4">
        <v>0.1</v>
      </c>
    </row>
    <row r="15" spans="1:6" ht="75" x14ac:dyDescent="0.25">
      <c r="A15" s="8" t="s">
        <v>411</v>
      </c>
      <c r="B15" s="15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507</v>
      </c>
    </row>
    <row r="16" spans="1:6" ht="47.25" x14ac:dyDescent="0.25">
      <c r="A16" s="8" t="s">
        <v>206</v>
      </c>
      <c r="B16" s="15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506</v>
      </c>
    </row>
    <row r="17" spans="1:17" ht="47.25" x14ac:dyDescent="0.25">
      <c r="A17" s="8" t="s">
        <v>309</v>
      </c>
      <c r="B17" s="15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17" ht="15.75" x14ac:dyDescent="0.25">
      <c r="A18" s="8" t="s">
        <v>208</v>
      </c>
      <c r="B18" s="15">
        <f>IF(A18="-------",A18,VLOOKUP(A18,Лист2!$A$1:$B$284,2,FALSE))</f>
        <v>0</v>
      </c>
      <c r="C18" s="4"/>
      <c r="Q18" s="1"/>
    </row>
    <row r="19" spans="1:17" ht="15.75" x14ac:dyDescent="0.25">
      <c r="A19" s="8" t="s">
        <v>442</v>
      </c>
      <c r="B19" s="15" t="str">
        <f>IF(A19="-------",A19,VLOOKUP(A19,Лист2!$A$1:$B$284,2,FALSE))</f>
        <v>Габаритный размер (высота элемента)</v>
      </c>
      <c r="C19" s="4">
        <v>56</v>
      </c>
    </row>
    <row r="20" spans="1:17" ht="15.75" x14ac:dyDescent="0.25">
      <c r="A20" s="8" t="s">
        <v>336</v>
      </c>
      <c r="B20" s="15" t="str">
        <f>IF(A20="-------",A20,VLOOKUP(A20,Лист2!$A$1:$B$284,2,FALSE))</f>
        <v>Глубина проема, отверстия, приямка</v>
      </c>
      <c r="C20" s="4">
        <v>20</v>
      </c>
    </row>
    <row r="21" spans="1:17" ht="31.5" x14ac:dyDescent="0.25">
      <c r="A21" s="8" t="s">
        <v>295</v>
      </c>
      <c r="B21" s="15" t="str">
        <f>IF(A21="-------",A21,VLOOKUP(A21,Лист2!$A$1:$B$284,2,FALSE))</f>
        <v>Габаритный размер (ширина элемента)</v>
      </c>
      <c r="C21" s="4">
        <v>38</v>
      </c>
    </row>
    <row r="22" spans="1:17" ht="45" x14ac:dyDescent="0.25">
      <c r="A22" s="8" t="s">
        <v>180</v>
      </c>
      <c r="B22" s="15" t="str">
        <f>IF(A22="-------",A22,VLOOKUP(A22,Лист2!$A$1:$B$284,2,FALSE))</f>
        <v>Примечание к материалу</v>
      </c>
      <c r="C22" s="4" t="s">
        <v>502</v>
      </c>
    </row>
    <row r="23" spans="1:17" ht="15.75" x14ac:dyDescent="0.25">
      <c r="A23" s="8" t="s">
        <v>495</v>
      </c>
      <c r="B23" s="15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5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5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5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5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17" ht="15.75" x14ac:dyDescent="0.25">
      <c r="A28" s="8" t="s">
        <v>142</v>
      </c>
      <c r="B28" s="15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5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8" t="s">
        <v>433</v>
      </c>
      <c r="B30" s="19" t="str">
        <f>IF(A30="-------",A30,VLOOKUP(A30,Лист2!$A$1:$B$284,2,FALSE))</f>
        <v>Смещение условно-графического обозначения по оси Х влево, вправо.</v>
      </c>
      <c r="C30" s="20">
        <v>1</v>
      </c>
    </row>
    <row r="31" spans="1:17" ht="15.75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2020-06-26T13:55:11Z</dcterms:modified>
</cp:coreProperties>
</file>