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<sst xmlns="http://schemas.openxmlformats.org/spreadsheetml/2006/main" count="577" uniqueCount="510">
  <si>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</si>
  <si>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</si>
  <si>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</si>
  <si>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</si>
  <si>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</si>
  <si>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</si>
  <si>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</si>
  <si>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</si>
  <si>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</si>
  <si>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</si>
  <si>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</si>
  <si>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</si>
  <si>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</si>
  <si>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</si>
  <si>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</si>
  <si>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</si>
  <si>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</si>
  <si>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</si>
  <si>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</si>
  <si>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</si>
  <si>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</si>
  <si>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</si>
  <si>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</si>
  <si>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</si>
  <si>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</si>
  <si>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</si>
  <si>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</si>
  <si>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</si>
  <si>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</si>
  <si>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</si>
  <si>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</si>
  <si>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</si>
  <si>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</si>
  <si>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</si>
  <si>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</si>
  <si>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</si>
  <si>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</si>
  <si>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</si>
  <si>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</si>
  <si>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</si>
  <si>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</si>
  <si>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</si>
  <si>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</si>
  <si>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</si>
  <si>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</si>
  <si>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</si>
  <si>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</si>
  <si>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</si>
  <si>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</si>
  <si>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</si>
  <si>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</si>
  <si>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</si>
  <si>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</si>
  <si>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</si>
  <si>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</si>
  <si>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</si>
  <si>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</si>
  <si>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</si>
  <si>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</si>
  <si>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</si>
  <si>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</si>
  <si>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</si>
  <si>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</si>
  <si>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</si>
  <si>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</si>
  <si>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</si>
  <si>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</si>
  <si>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</si>
  <si>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</si>
  <si>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</si>
  <si>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</si>
  <si>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</si>
  <si>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</si>
  <si>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</si>
  <si>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</si>
  <si>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</si>
  <si>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</si>
  <si>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</si>
  <si>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</si>
  <si>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</si>
  <si>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</si>
  <si>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</si>
  <si>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</si>
  <si>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</si>
  <si>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</si>
  <si>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</si>
  <si>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</si>
  <si>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</si>
  <si>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</si>
  <si>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</si>
  <si>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</si>
  <si>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</si>
  <si>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</si>
  <si>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</si>
  <si>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</si>
  <si>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</si>
  <si>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</si>
  <si>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</si>
  <si>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</si>
  <si>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</si>
  <si>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</si>
  <si>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</si>
  <si>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</si>
  <si>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</si>
  <si>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</si>
  <si>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</si>
  <si>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</si>
  <si>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</si>
  <si>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</si>
  <si>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</si>
  <si>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</si>
  <si>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</si>
  <si>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</si>
  <si>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</si>
  <si>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</si>
  <si>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</si>
  <si>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</si>
  <si>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</si>
  <si>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</si>
  <si>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</si>
  <si>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</si>
  <si>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</si>
  <si>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</si>
  <si>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</si>
  <si>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</si>
  <si>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</si>
  <si>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</si>
  <si>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</si>
  <si>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</si>
  <si>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</si>
  <si>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</si>
  <si>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</si>
  <si>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</si>
  <si>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</si>
  <si>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</si>
  <si>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</si>
  <si>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</si>
  <si>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</si>
  <si>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</si>
  <si>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</si>
  <si>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</si>
  <si>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</si>
  <si>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</si>
  <si>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</si>
  <si>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</si>
  <si>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</si>
  <si>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</si>
  <si>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</si>
  <si>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</si>
  <si>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</si>
  <si>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</si>
  <si>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</si>
  <si>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</si>
  <si>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</si>
  <si>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</si>
  <si>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</si>
  <si>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</si>
  <si>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</si>
  <si>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</si>
  <si>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</si>
  <si>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</si>
  <si>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</si>
  <si>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</si>
  <si>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</si>
  <si>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</si>
  <si>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</si>
  <si>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</si>
  <si>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</si>
  <si>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</si>
  <si>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</si>
  <si>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</si>
  <si>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</si>
  <si>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</si>
  <si>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</si>
  <si>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</si>
  <si>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</si>
  <si>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</si>
  <si>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</si>
  <si>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</si>
  <si>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</si>
  <si>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</si>
  <si>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</si>
  <si>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</si>
  <si>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</si>
  <si>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</si>
  <si>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</si>
  <si>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</si>
  <si>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</si>
  <si>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</si>
  <si>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</si>
  <si>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</si>
  <si>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</si>
  <si>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</si>
  <si>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</si>
  <si>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</si>
  <si>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</si>
  <si>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</si>
  <si>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</si>
  <si>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</si>
  <si>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</si>
  <si>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</si>
  <si>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</si>
  <si>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</si>
  <si>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</si>
  <si>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</si>
  <si>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</si>
  <si>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</si>
  <si>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</si>
  <si>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</si>
  <si>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</si>
  <si>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</si>
  <si>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</si>
  <si>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</si>
  <si>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</si>
  <si>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</si>
  <si>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</si>
  <si>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</si>
  <si>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</si>
  <si>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</si>
  <si>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</si>
  <si>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</si>
  <si>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</si>
  <si>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</si>
  <si>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</si>
  <si>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</si>
  <si>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</si>
  <si>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</si>
  <si>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</si>
  <si>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</si>
  <si>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</si>
  <si>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</si>
  <si>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</si>
  <si>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</si>
  <si>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</si>
  <si>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</si>
  <si>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</si>
  <si>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</si>
  <si>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</si>
  <si>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</si>
  <si>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</si>
  <si>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</si>
  <si>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</si>
  <si>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</si>
  <si>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</si>
  <si>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</si>
  <si>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</si>
  <si>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</si>
  <si>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</si>
  <si>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</si>
  <si>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</si>
  <si>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</si>
  <si>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</si>
  <si>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</si>
  <si>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</si>
  <si>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</si>
  <si>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</si>
  <si>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</si>
  <si>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</si>
  <si>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</si>
  <si>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</si>
  <si>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</si>
  <si>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</si>
  <si>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</si>
  <si>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</si>
  <si>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</si>
  <si>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</si>
  <si>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</si>
  <si>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</si>
  <si>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</si>
  <si>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</si>
  <si>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</si>
  <si>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</si>
  <si>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</si>
  <si>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</si>
  <si>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</si>
  <si>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</si>
  <si>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</si>
  <si>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</si>
  <si>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</si>
  <si>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</si>
  <si>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</si>
  <si>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</si>
  <si>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</si>
  <si>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</si>
  <si>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</si>
  <si>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</si>
  <si>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</si>
  <si>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</si>
  <si>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</si>
  <si>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</si>
  <si>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</si>
  <si>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</si>
  <si>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</si>
  <si>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</si>
  <si>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</si>
  <si>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</si>
  <si>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</si>
  <si>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</si>
  <si>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</si>
  <si>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</si>
  <si>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</si>
  <si>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</si>
  <si>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</si>
  <si>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</si>
  <si>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</si>
  <si>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</si>
  <si>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</si>
  <si>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</si>
  <si>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</si>
  <si>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</si>
  <si>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</si>
  <si>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</si>
  <si>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</si>
  <si>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</si>
  <si>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</si>
  <si>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</si>
  <si>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</si>
  <si>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</si>
  <si>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</si>
  <si>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</si>
  <si>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</si>
  <si>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</si>
  <si>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</si>
  <si>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</si>
  <si>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</si>
  <si>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</si>
  <si>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</si>
  <si>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</si>
  <si>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</si>
  <si>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</si>
  <si>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</si>
  <si>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</si>
  <si>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</si>
  <si>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</si>
  <si>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</si>
  <si>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</si>
  <si>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</si>
  <si>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</si>
  <si>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</si>
  <si>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</si>
  <si>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</si>
  <si>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</si>
  <si>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</si>
  <si>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</si>
  <si>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</si>
  <si>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</si>
  <si>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</si>
  <si>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</si>
  <si>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</si>
  <si>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</si>
  <si>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</si>
  <si>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</si>
  <si>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</si>
  <si>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</si>
  <si>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</si>
  <si>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</si>
  <si>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</si>
  <si>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</si>
  <si>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</si>
  <si>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</si>
  <si>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</si>
  <si>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</si>
  <si>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</si>
  <si>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</si>
  <si>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</si>
  <si>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</si>
  <si>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</si>
  <si>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</si>
  <si>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</si>
  <si>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</si>
  <si>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</si>
  <si>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</si>
  <si>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</si>
  <si>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</si>
  <si>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</si>
  <si>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</si>
  <si>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</si>
  <si>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</si>
  <si>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</si>
  <si>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</si>
  <si>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</si>
  <si>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</si>
  <si>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</si>
  <si>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</si>
  <si>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</si>
  <si>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</si>
  <si>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</si>
  <si>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</si>
  <si>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</si>
  <si>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</si>
  <si>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</si>
  <si>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</si>
  <si>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</si>
  <si>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</si>
  <si>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</si>
  <si>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</si>
  <si>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</si>
  <si>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</si>
  <si>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</si>
  <si>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</si>
  <si>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</si>
  <si>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</si>
  <si>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</si>
  <si>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</si>
  <si>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</si>
  <si>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</si>
  <si>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</si>
  <si>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</si>
  <si>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</si>
  <si>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</si>
  <si>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</si>
  <si>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</si>
  <si>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</si>
  <si>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</si>
  <si>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</si>
  <si>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</si>
  <si>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</si>
  <si>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</si>
  <si>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</si>
  <si>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</si>
  <si>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</si>
  <si>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</si>
  <si>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</si>
  <si>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</si>
  <si>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</si>
  <si>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</si>
  <si>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</si>
  <si>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</si>
  <si>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</si>
  <si>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</si>
  <si>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</si>
  <si>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</si>
  <si>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</si>
  <si>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</si>
  <si>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</si>
  <si>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</si>
  <si>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</si>
  <si>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</si>
  <si>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</si>
  <si>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</si>
  <si>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</si>
  <si>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</si>
  <si>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</si>
  <si>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</si>
  <si>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</si>
  <si>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</si>
  <si>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</si>
  <si>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</si>
  <si>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</si>
  <si>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</si>
  <si>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</si>
  <si>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</si>
  <si>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</si>
  <si>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</si>
  <si>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</si>
  <si>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</si>
  <si>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</si>
  <si>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</si>
  <si>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</si>
  <si>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</si>
  <si>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</si>
  <si>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</si>
  <si>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</si>
  <si>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</si>
  <si>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</si>
  <si>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</si>
  <si>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</si>
  <si>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</si>
  <si>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</si>
  <si>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</si>
  <si>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</si>
  <si>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</si>
  <si>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</si>
  <si>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</si>
  <si>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</si>
  <si>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</si>
  <si>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</si>
  <si>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</si>
  <si>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</si>
  <si>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</si>
  <si>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</si>
  <si>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</si>
  <si>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</si>
  <si>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</si>
  <si>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</si>
  <si>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</si>
  <si>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</si>
  <si>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</si>
  <si>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</si>
  <si>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</si>
  <si>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</si>
  <si>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</si>
  <si>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</si>
  <si>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</si>
  <si>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</si>
  <si>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</si>
  <si>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https://bolid.ru/id=174</t>
  </si>
  <si>
    <t>Revit 17</t>
  </si>
  <si>
    <t>Версия 1</t>
  </si>
  <si>
    <t>20.11.18</t>
  </si>
  <si>
    <t>шт</t>
  </si>
  <si>
    <t>ЗАО НВП «Болид»</t>
  </si>
  <si>
    <t>АЦДР.436534.001-01</t>
  </si>
  <si>
    <t>UG</t>
  </si>
  <si>
    <t>Масса без АБ</t>
  </si>
  <si>
    <t>Цвет материалов семейства  может незначительно отличаться от реального.</t>
  </si>
  <si>
    <t>BC_РезервированныйИсточникПитания_Болид_РИП-12_Исп.01</t>
  </si>
  <si>
    <t>РИП-12 исп.01</t>
  </si>
  <si>
    <t>Резервированный источник питания, 12 В, 3 А (10 мин - 4 А), световая индикация и звуковая сигнализация состояния, возможность установки аккумулятора 17 Ач, защита от коротких замыканий и превышения выходного напряжения. Металлический корпус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</si>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</sst>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B17" sqref="B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2" t="s">
        <v>494</v>
      </c>
      <c r="B1" s="22"/>
      <c r="C1" s="22"/>
      <c r="D1" s="11"/>
      <c r="E1" s="11"/>
      <c r="F1" s="11"/>
    </row>
    <row r="2" spans="1:6" ht="35.25" customHeight="1" thickBot="1" x14ac:dyDescent="0.3">
      <c r="A2" s="23" t="s">
        <v>493</v>
      </c>
      <c r="B2" s="23"/>
      <c r="C2" s="23"/>
      <c r="D2" s="12"/>
      <c r="E2" s="12"/>
      <c r="F2" s="12"/>
    </row>
    <row r="3" spans="1:6" ht="35.25" customHeight="1" thickBot="1" x14ac:dyDescent="0.3">
      <c r="A3" s="24" t="s">
        <v>506</v>
      </c>
      <c r="B3" s="25"/>
      <c r="C3" s="26"/>
      <c r="D3" s="12"/>
      <c r="E3" s="12"/>
      <c r="F3" s="12"/>
    </row>
    <row r="4" spans="1:6" ht="17.25" customHeight="1" thickBot="1" x14ac:dyDescent="0.3">
      <c r="A4" s="13" t="s">
        <v>490</v>
      </c>
      <c r="B4" s="29" t="s">
        <v>492</v>
      </c>
      <c r="C4" s="30" t="s">
        <v>491</v>
      </c>
      <c r="D4" s="10"/>
      <c r="E4" s="10"/>
      <c r="F4" s="10"/>
    </row>
    <row r="5" spans="1:6" ht="47.25" x14ac:dyDescent="0.25">
      <c r="A5" s="15" t="s">
        <v>462</v>
      </c>
      <c r="B5" s="27" t="str">
        <f>IF(A5="-------",A5,VLOOKUP(A5,Лист2!$A$1:$B$284,2,FALSE))</f>
        <v>Ссылка на документацию по изделию</v>
      </c>
      <c r="C5" s="28" t="s">
        <v>496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17" t="s">
        <v>496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7" t="s">
        <v>497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7" t="s">
        <v>498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17" t="s">
        <v>499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7" t="s">
        <v>500</v>
      </c>
      <c r="D10" s="9"/>
      <c r="E10" s="9"/>
      <c r="F10" s="9"/>
    </row>
    <row r="11" spans="1:6" ht="31.5" x14ac:dyDescent="0.25">
      <c r="A11" s="16" t="s">
        <v>254</v>
      </c>
      <c r="B11" s="14" t="str">
        <f>IF(A11="-------",A11,VLOOKUP(A11,Лист2!$A$1:$B$284,2,FALSE))</f>
        <v>Завод изготовитель оборудования</v>
      </c>
      <c r="C11" s="17" t="s">
        <v>501</v>
      </c>
      <c r="D11" s="9"/>
      <c r="E11" s="9"/>
      <c r="F11" s="9"/>
    </row>
    <row r="12" spans="1:6" ht="31.5" x14ac:dyDescent="0.25">
      <c r="A12" s="16" t="s">
        <v>409</v>
      </c>
      <c r="B12" s="14" t="str">
        <f>IF(A12="-------",A12,VLOOKUP(A12,Лист2!$A$1:$B$284,2,FALSE))</f>
        <v>Код оборудования, изделия, материала</v>
      </c>
      <c r="C12" s="17" t="s">
        <v>502</v>
      </c>
      <c r="D12" s="9"/>
      <c r="E12" s="9"/>
      <c r="F12" s="9"/>
    </row>
    <row r="13" spans="1:6" ht="31.5" x14ac:dyDescent="0.25">
      <c r="A13" s="16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7" t="s">
        <v>507</v>
      </c>
      <c r="D13" s="9"/>
      <c r="E13" s="9"/>
      <c r="F13" s="9"/>
    </row>
    <row r="14" spans="1:6" ht="15.75" x14ac:dyDescent="0.25">
      <c r="A14" s="16" t="s">
        <v>0</v>
      </c>
      <c r="B14" s="14" t="str">
        <f>IF(A14="-------",A14,VLOOKUP(A14,Лист2!$A$1:$B$284,2,FALSE))</f>
        <v>Масса единицы изделия</v>
      </c>
      <c r="C14" s="17">
        <v>2.5</v>
      </c>
      <c r="D14" s="9"/>
      <c r="E14" s="9"/>
      <c r="F14" s="9"/>
    </row>
    <row r="15" spans="1:6" ht="157.5" x14ac:dyDescent="0.25">
      <c r="A15" s="16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7" t="s">
        <v>508</v>
      </c>
      <c r="D15" s="9"/>
      <c r="E15" s="9"/>
      <c r="F15" s="9"/>
    </row>
    <row r="16" spans="1:6" ht="47.25" x14ac:dyDescent="0.25">
      <c r="A16" s="16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7" t="s">
        <v>509</v>
      </c>
      <c r="D16" s="9"/>
      <c r="E16" s="9"/>
      <c r="F16" s="9"/>
    </row>
    <row r="17" spans="1:17" ht="47.25" x14ac:dyDescent="0.25">
      <c r="A17" s="16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7" t="s">
        <v>503</v>
      </c>
      <c r="D17" s="9"/>
      <c r="E17" s="9"/>
      <c r="F17" s="9"/>
    </row>
    <row r="18" spans="1:17" ht="15.75" x14ac:dyDescent="0.25">
      <c r="A18" s="16" t="s">
        <v>208</v>
      </c>
      <c r="B18" s="14">
        <f>IF(A18="-------",A18,VLOOKUP(A18,Лист2!$A$1:$B$284,2,FALSE))</f>
        <v>0</v>
      </c>
      <c r="C18" s="17" t="s">
        <v>504</v>
      </c>
      <c r="D18" s="9"/>
      <c r="E18" s="9"/>
      <c r="F18" s="9"/>
    </row>
    <row r="19" spans="1:17" ht="15.75" x14ac:dyDescent="0.25">
      <c r="A19" s="16" t="s">
        <v>442</v>
      </c>
      <c r="B19" s="14" t="str">
        <f>IF(A19="-------",A19,VLOOKUP(A19,Лист2!$A$1:$B$284,2,FALSE))</f>
        <v>Габаритный размер (высота элемента)</v>
      </c>
      <c r="C19" s="17">
        <v>310</v>
      </c>
      <c r="D19" s="9"/>
      <c r="E19" s="9"/>
      <c r="F19" s="9"/>
    </row>
    <row r="20" spans="1:17" ht="31.5" x14ac:dyDescent="0.25">
      <c r="A20" s="16" t="s">
        <v>336</v>
      </c>
      <c r="B20" s="14" t="str">
        <f>IF(A20="-------",A20,VLOOKUP(A20,Лист2!$A$1:$B$284,2,FALSE))</f>
        <v>Глубина проема, отверстия, приямка</v>
      </c>
      <c r="C20" s="17">
        <v>95</v>
      </c>
      <c r="D20" s="9"/>
      <c r="E20" s="9"/>
      <c r="F20" s="9"/>
    </row>
    <row r="21" spans="1:17" ht="31.5" x14ac:dyDescent="0.25">
      <c r="A21" s="18" t="s">
        <v>295</v>
      </c>
      <c r="B21" s="14" t="str">
        <f>IF(A21="-------",A21,VLOOKUP(A21,Лист2!$A$1:$B$284,2,FALSE))</f>
        <v>Габаритный размер (ширина элемента)</v>
      </c>
      <c r="C21" s="17">
        <v>255</v>
      </c>
      <c r="D21" s="9"/>
      <c r="E21" s="9"/>
      <c r="F21" s="9"/>
    </row>
    <row r="22" spans="1:17" ht="47.25" x14ac:dyDescent="0.25">
      <c r="A22" s="18" t="s">
        <v>180</v>
      </c>
      <c r="B22" s="14" t="str">
        <f>IF(A22="-------",A22,VLOOKUP(A22,Лист2!$A$1:$B$284,2,FALSE))</f>
        <v>Примечание к материалу</v>
      </c>
      <c r="C22" s="17" t="s">
        <v>505</v>
      </c>
      <c r="D22" s="9"/>
      <c r="E22" s="9"/>
      <c r="F22" s="9"/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9" t="s">
        <v>433</v>
      </c>
      <c r="B30" s="20" t="str">
        <f>IF(A30="-------",A30,VLOOKUP(A30,Лист2!$A$1:$B$284,2,FALSE))</f>
        <v>Смещение условно-графического обозначения по оси Х влево, вправо.</v>
      </c>
      <c r="C30" s="21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2020-06-26T06:43:25Z</dcterms:modified>
</cp:coreProperties>
</file>