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<sst xmlns="http://schemas.openxmlformats.org/spreadsheetml/2006/main" count="575" uniqueCount="508">
  <si>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</si>
  <si>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</si>
  <si>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</si>
  <si>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</si>
  <si>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</si>
  <si>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</si>
  <si>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</si>
  <si>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</si>
  <si>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</si>
  <si>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</si>
  <si>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</si>
  <si>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</si>
  <si>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</si>
  <si>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</si>
  <si>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</si>
  <si>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</si>
  <si>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</si>
  <si>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</si>
  <si>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</si>
  <si>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</si>
  <si>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</si>
  <si>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</si>
  <si>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</si>
  <si>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</si>
  <si>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</si>
  <si>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</si>
  <si>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</si>
  <si>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</si>
  <si>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</si>
  <si>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</si>
  <si>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</si>
  <si>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</si>
  <si>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</si>
  <si>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</si>
  <si>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</si>
  <si>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</si>
  <si>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</si>
  <si>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</si>
  <si>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</si>
  <si>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</si>
  <si>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</si>
  <si>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</si>
  <si>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</si>
  <si>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</si>
  <si>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</si>
  <si>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</si>
  <si>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</si>
  <si>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</si>
  <si>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</si>
  <si>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</si>
  <si>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</si>
  <si>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</si>
  <si>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</si>
  <si>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</si>
  <si>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</si>
  <si>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</si>
  <si>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</si>
  <si>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</si>
  <si>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</si>
  <si>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</si>
  <si>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</si>
  <si>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</si>
  <si>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</si>
  <si>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</si>
  <si>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</si>
  <si>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</si>
  <si>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</si>
  <si>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</si>
  <si>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</si>
  <si>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</si>
  <si>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</si>
  <si>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</si>
  <si>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</si>
  <si>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</si>
  <si>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</si>
  <si>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</si>
  <si>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</si>
  <si>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</si>
  <si>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</si>
  <si>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</si>
  <si>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</si>
  <si>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</si>
  <si>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</si>
  <si>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</si>
  <si>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</si>
  <si>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</si>
  <si>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</si>
  <si>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</si>
  <si>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</si>
  <si>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</si>
  <si>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</si>
  <si>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</si>
  <si>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</si>
  <si>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</si>
  <si>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</si>
  <si>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</si>
  <si>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</si>
  <si>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</si>
  <si>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</si>
  <si>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</si>
  <si>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</si>
  <si>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</si>
  <si>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</si>
  <si>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</si>
  <si>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</si>
  <si>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</si>
  <si>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</si>
  <si>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</si>
  <si>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</si>
  <si>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</si>
  <si>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</si>
  <si>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</si>
  <si>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</si>
  <si>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</si>
  <si>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</si>
  <si>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</si>
  <si>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</si>
  <si>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</si>
  <si>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</si>
  <si>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</si>
  <si>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</si>
  <si>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</si>
  <si>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</si>
  <si>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</si>
  <si>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</si>
  <si>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</si>
  <si>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</si>
  <si>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</si>
  <si>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</si>
  <si>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</si>
  <si>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</si>
  <si>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</si>
  <si>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</si>
  <si>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</si>
  <si>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</si>
  <si>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</si>
  <si>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</si>
  <si>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</si>
  <si>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</si>
  <si>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</si>
  <si>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</si>
  <si>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</si>
  <si>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</si>
  <si>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</si>
  <si>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</si>
  <si>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</si>
  <si>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</si>
  <si>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</si>
  <si>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</si>
  <si>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</si>
  <si>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</si>
  <si>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</si>
  <si>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</si>
  <si>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</si>
  <si>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</si>
  <si>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</si>
  <si>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</si>
  <si>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</si>
  <si>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</si>
  <si>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</si>
  <si>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</si>
  <si>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</si>
  <si>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</si>
  <si>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</si>
  <si>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</si>
  <si>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</si>
  <si>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</si>
  <si>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</si>
  <si>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</si>
  <si>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</si>
  <si>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</si>
  <si>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</si>
  <si>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</si>
  <si>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</si>
  <si>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</si>
  <si>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</si>
  <si>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</si>
  <si>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</si>
  <si>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</si>
  <si>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</si>
  <si>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</si>
  <si>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</si>
  <si>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</si>
  <si>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</si>
  <si>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</si>
  <si>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</si>
  <si>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</si>
  <si>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</si>
  <si>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</si>
  <si>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</si>
  <si>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</si>
  <si>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</si>
  <si>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</si>
  <si>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</si>
  <si>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</si>
  <si>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</si>
  <si>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</si>
  <si>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</si>
  <si>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</si>
  <si>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</si>
  <si>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</si>
  <si>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</si>
  <si>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</si>
  <si>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</si>
  <si>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</si>
  <si>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</si>
  <si>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</si>
  <si>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</si>
  <si>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</si>
  <si>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</si>
  <si>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</si>
  <si>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</si>
  <si>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</si>
  <si>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</si>
  <si>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</si>
  <si>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</si>
  <si>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</si>
  <si>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</si>
  <si>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</si>
  <si>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</si>
  <si>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</si>
  <si>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</si>
  <si>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</si>
  <si>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</si>
  <si>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</si>
  <si>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</si>
  <si>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</si>
  <si>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</si>
  <si>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</si>
  <si>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</si>
  <si>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</si>
  <si>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</si>
  <si>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</si>
  <si>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</si>
  <si>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</si>
  <si>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</si>
  <si>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</si>
  <si>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</si>
  <si>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</si>
  <si>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</si>
  <si>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</si>
  <si>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</si>
  <si>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</si>
  <si>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</si>
  <si>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</si>
  <si>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</si>
  <si>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</si>
  <si>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</si>
  <si>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</si>
  <si>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</si>
  <si>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</si>
  <si>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</si>
  <si>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</si>
  <si>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</si>
  <si>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</si>
  <si>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</si>
  <si>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</si>
  <si>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</si>
  <si>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</si>
  <si>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</si>
  <si>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</si>
  <si>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</si>
  <si>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</si>
  <si>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</si>
  <si>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</si>
  <si>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</si>
  <si>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</si>
  <si>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</si>
  <si>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</si>
  <si>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</si>
  <si>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</si>
  <si>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</si>
  <si>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</si>
  <si>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</si>
  <si>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</si>
  <si>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</si>
  <si>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</si>
  <si>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</si>
  <si>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</si>
  <si>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</si>
  <si>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</si>
  <si>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</si>
  <si>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</si>
  <si>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</si>
  <si>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</si>
  <si>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</si>
  <si>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</si>
  <si>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</si>
  <si>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</si>
  <si>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</si>
  <si>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</si>
  <si>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</si>
  <si>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</si>
  <si>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</si>
  <si>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</si>
  <si>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</si>
  <si>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</si>
  <si>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</si>
  <si>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</si>
  <si>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</si>
  <si>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</si>
  <si>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</si>
  <si>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</si>
  <si>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</si>
  <si>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</si>
  <si>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</si>
  <si>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</si>
  <si>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</si>
  <si>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</si>
  <si>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</si>
  <si>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</si>
  <si>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</si>
  <si>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</si>
  <si>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</si>
  <si>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</si>
  <si>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</si>
  <si>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</si>
  <si>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</si>
  <si>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</si>
  <si>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</si>
  <si>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</si>
  <si>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</si>
  <si>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</si>
  <si>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</si>
  <si>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</si>
  <si>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</si>
  <si>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</si>
  <si>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</si>
  <si>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</si>
  <si>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</si>
  <si>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</si>
  <si>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</si>
  <si>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</si>
  <si>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</si>
  <si>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</si>
  <si>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</si>
  <si>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</si>
  <si>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</si>
  <si>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</si>
  <si>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</si>
  <si>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</si>
  <si>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</si>
  <si>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</si>
  <si>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</si>
  <si>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</si>
  <si>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</si>
  <si>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</si>
  <si>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</si>
  <si>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</si>
  <si>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</si>
  <si>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</si>
  <si>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</si>
  <si>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</si>
  <si>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</si>
  <si>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</si>
  <si>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</si>
  <si>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</si>
  <si>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</si>
  <si>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</si>
  <si>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</si>
  <si>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</si>
  <si>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</si>
  <si>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</si>
  <si>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</si>
  <si>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</si>
  <si>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</si>
  <si>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</si>
  <si>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</si>
  <si>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</si>
  <si>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</si>
  <si>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</si>
  <si>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</si>
  <si>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</si>
  <si>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</si>
  <si>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</si>
  <si>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</si>
  <si>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</si>
  <si>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</si>
  <si>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</si>
  <si>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</si>
  <si>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</si>
  <si>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</si>
  <si>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</si>
  <si>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</si>
  <si>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</si>
  <si>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</si>
  <si>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</si>
  <si>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</si>
  <si>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</si>
  <si>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</si>
  <si>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</si>
  <si>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</si>
  <si>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</si>
  <si>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</si>
  <si>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</si>
  <si>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</si>
  <si>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</si>
  <si>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</si>
  <si>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</si>
  <si>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</si>
  <si>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</si>
  <si>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</si>
  <si>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</si>
  <si>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</si>
  <si>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</si>
  <si>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</si>
  <si>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</si>
  <si>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</si>
  <si>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</si>
  <si>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</si>
  <si>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</si>
  <si>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</si>
  <si>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</si>
  <si>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</si>
  <si>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</si>
  <si>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</si>
  <si>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</si>
  <si>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</si>
  <si>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</si>
  <si>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</si>
  <si>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</si>
  <si>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</si>
  <si>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</si>
  <si>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</si>
  <si>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</si>
  <si>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</si>
  <si>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</si>
  <si>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</si>
  <si>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</si>
  <si>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</si>
  <si>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</si>
  <si>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</si>
  <si>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</si>
  <si>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</si>
  <si>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</si>
  <si>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</si>
  <si>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</si>
  <si>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</si>
  <si>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</si>
  <si>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</si>
  <si>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</si>
  <si>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</si>
  <si>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</si>
  <si>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</si>
  <si>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</si>
  <si>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</si>
  <si>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</si>
  <si>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</si>
  <si>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</si>
  <si>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</si>
  <si>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</si>
  <si>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</si>
  <si>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</si>
  <si>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</si>
  <si>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</si>
  <si>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</si>
  <si>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</si>
  <si>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</si>
  <si>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</si>
  <si>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</si>
  <si>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</si>
  <si>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</si>
  <si>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</si>
  <si>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</si>
  <si>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</si>
  <si>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</si>
  <si>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</si>
  <si>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</si>
  <si>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</si>
  <si>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</si>
  <si>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</si>
  <si>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</si>
  <si>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</si>
  <si>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</si>
  <si>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</si>
  <si>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</si>
  <si>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</si>
  <si>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</si>
  <si>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</si>
  <si>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</si>
  <si>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</si>
  <si>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</si>
  <si>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</si>
  <si>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</si>
  <si>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</si>
  <si>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</si>
  <si>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</si>
  <si>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</si>
  <si>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</si>
  <si>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</si>
  <si>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</si>
  <si>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</si>
  <si>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</si>
  <si>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</si>
  <si>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</si>
  <si>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</si>
  <si>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</si>
  <si>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</si>
  <si>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ЗАО НВП «Болид»</t>
  </si>
  <si>
    <t>RCS</t>
  </si>
  <si>
    <t>Цвет материалов семейства  может незначительно отличаться от реального.</t>
  </si>
  <si>
    <t>https://bolid.ru/id=403</t>
  </si>
  <si>
    <t>АЦДР.425412.055</t>
  </si>
  <si>
    <t>ШУЗ</t>
  </si>
  <si>
    <t>Revit 20</t>
  </si>
  <si>
    <t>BC_Блок_УправленияЗадвижкой_Болид_ШУЗ</t>
  </si>
  <si>
    <t>Блок управления задвижкой, автоматическое и ручное управление трехфазным двигателем мощностью до 4 кВт (2,2 кВт при 220В), корпус  IP54</t>
  </si>
  <si>
    <t>Блок управления задвижкой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</si>
</sst>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0" borderId="9" xfId="0" applyFont="1" applyFill="1" applyBorder="1" applyAlignment="1">
      <alignment vertical="center" wrapText="1"/>
    </xf>
    <xf numFmtId="14" fontId="4" fillId="0" borderId="2" xfId="0" applyNumberFormat="1" applyFont="1" applyBorder="1" applyAlignment="1">
      <alignment horizontal="left" vertical="top" wrapText="1"/>
    </xf>
    <xf numFmtId="0" fontId="0" fillId="0" borderId="15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5"/>
  <sheetViews>
    <sheetView tabSelected="1" topLeftCell="A10" zoomScaleNormal="100" workbookViewId="0">
      <selection activeCell="C16" sqref="C1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494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493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505</v>
      </c>
      <c r="B3" s="31"/>
      <c r="C3" s="32"/>
      <c r="D3" s="12"/>
      <c r="E3" s="12"/>
      <c r="F3" s="12"/>
    </row>
    <row r="4" spans="1:6" ht="17.25" customHeight="1" thickBot="1" x14ac:dyDescent="0.3">
      <c r="A4" s="13" t="s">
        <v>490</v>
      </c>
      <c r="B4" s="14" t="s">
        <v>492</v>
      </c>
      <c r="C4" s="24" t="s">
        <v>491</v>
      </c>
      <c r="D4" s="10"/>
      <c r="E4" s="10"/>
      <c r="F4" s="10"/>
    </row>
    <row r="5" spans="1:6" ht="47.25" x14ac:dyDescent="0.25">
      <c r="A5" s="16" t="s">
        <v>462</v>
      </c>
      <c r="B5" s="17" t="str">
        <f>IF(A5="-------",A5,VLOOKUP(A5,Лист2!$A$1:$B$284,2,FALSE))</f>
        <v>Ссылка на документацию по изделию</v>
      </c>
      <c r="C5" s="26" t="s">
        <v>501</v>
      </c>
      <c r="D5" s="9"/>
      <c r="E5" s="9"/>
      <c r="F5" s="9"/>
    </row>
    <row r="6" spans="1:6" ht="31.5" x14ac:dyDescent="0.25">
      <c r="A6" s="18" t="s">
        <v>305</v>
      </c>
      <c r="B6" s="15" t="str">
        <f>IF(A6="-------",A6,VLOOKUP(A6,Лист2!$A$1:$B$284,2,FALSE))</f>
        <v>Ссылка на web-страницу изделия</v>
      </c>
      <c r="C6" s="27" t="s">
        <v>501</v>
      </c>
      <c r="D6" s="9"/>
      <c r="E6" s="9"/>
      <c r="F6" s="9"/>
    </row>
    <row r="7" spans="1:6" ht="47.25" x14ac:dyDescent="0.25">
      <c r="A7" s="18" t="s">
        <v>162</v>
      </c>
      <c r="B7" s="15" t="str">
        <f>IF(A7="-------",A7,VLOOKUP(A7,Лист2!$A$1:$B$284,2,FALSE))</f>
        <v>Указывается версия Revit, для которой разработно и протестировано семейство.</v>
      </c>
      <c r="C7" s="19" t="s">
        <v>504</v>
      </c>
      <c r="D7" s="9"/>
      <c r="E7" s="9"/>
      <c r="F7" s="9"/>
    </row>
    <row r="8" spans="1:6" ht="31.5" x14ac:dyDescent="0.25">
      <c r="A8" s="18" t="s">
        <v>84</v>
      </c>
      <c r="B8" s="15" t="str">
        <f>IF(A8="-------",A8,VLOOKUP(A8,Лист2!$A$1:$B$284,2,FALSE))</f>
        <v>Указывается версия семейства (по правилам именования версий)</v>
      </c>
      <c r="C8" s="19" t="s">
        <v>496</v>
      </c>
      <c r="D8" s="9"/>
      <c r="E8" s="9"/>
      <c r="F8" s="9"/>
    </row>
    <row r="9" spans="1:6" ht="31.5" x14ac:dyDescent="0.25">
      <c r="A9" s="18" t="s">
        <v>261</v>
      </c>
      <c r="B9" s="15">
        <f>IF(A9="-------",A9,VLOOKUP(A9,Лист2!$A$1:$B$284,2,FALSE))</f>
        <v>0</v>
      </c>
      <c r="C9" s="25">
        <v>44708</v>
      </c>
      <c r="D9" s="9"/>
      <c r="E9" s="9"/>
      <c r="F9" s="9"/>
    </row>
    <row r="10" spans="1:6" ht="31.5" x14ac:dyDescent="0.25">
      <c r="A10" s="18" t="s">
        <v>40</v>
      </c>
      <c r="B10" s="15" t="str">
        <f>IF(A10="-------",A10,VLOOKUP(A10,Лист2!$A$1:$B$284,2,FALSE))</f>
        <v>Единица измерения (кг, м.п., м², м³ и т.д.)</v>
      </c>
      <c r="C10" s="19" t="s">
        <v>497</v>
      </c>
      <c r="D10" s="9"/>
      <c r="E10" s="9"/>
      <c r="F10" s="9"/>
    </row>
    <row r="11" spans="1:6" ht="31.5" x14ac:dyDescent="0.25">
      <c r="A11" s="18" t="s">
        <v>254</v>
      </c>
      <c r="B11" s="15" t="str">
        <f>IF(A11="-------",A11,VLOOKUP(A11,Лист2!$A$1:$B$284,2,FALSE))</f>
        <v>Завод изготовитель оборудования</v>
      </c>
      <c r="C11" s="19" t="s">
        <v>498</v>
      </c>
      <c r="D11" s="9"/>
      <c r="E11" s="9"/>
      <c r="F11" s="9"/>
    </row>
    <row r="12" spans="1:6" ht="31.5" x14ac:dyDescent="0.25">
      <c r="A12" s="18" t="s">
        <v>409</v>
      </c>
      <c r="B12" s="15" t="str">
        <f>IF(A12="-------",A12,VLOOKUP(A12,Лист2!$A$1:$B$284,2,FALSE))</f>
        <v>Код оборудования, изделия, материала</v>
      </c>
      <c r="C12" s="19" t="s">
        <v>502</v>
      </c>
      <c r="D12" s="9"/>
      <c r="E12" s="9"/>
      <c r="F12" s="9"/>
    </row>
    <row r="13" spans="1:6" ht="31.5" x14ac:dyDescent="0.25">
      <c r="A13" s="18" t="s">
        <v>313</v>
      </c>
      <c r="B13" s="15" t="str">
        <f>IF(A13="-------",A13,VLOOKUP(A13,Лист2!$A$1:$B$284,2,FALSE))</f>
        <v>Тип, марка, обозначение документа, опросного листа</v>
      </c>
      <c r="C13" s="19" t="s">
        <v>503</v>
      </c>
      <c r="D13" s="9"/>
      <c r="E13" s="9"/>
      <c r="F13" s="9"/>
    </row>
    <row r="14" spans="1:6" ht="15.75" x14ac:dyDescent="0.25">
      <c r="A14" s="18" t="s">
        <v>0</v>
      </c>
      <c r="B14" s="15" t="str">
        <f>IF(A14="-------",A14,VLOOKUP(A14,Лист2!$A$1:$B$284,2,FALSE))</f>
        <v>Масса единицы изделия</v>
      </c>
      <c r="C14" s="19">
        <v>20</v>
      </c>
      <c r="D14" s="9"/>
      <c r="E14" s="9"/>
      <c r="F14" s="9"/>
    </row>
    <row r="15" spans="1:6" ht="94.5" x14ac:dyDescent="0.25">
      <c r="A15" s="18" t="s">
        <v>411</v>
      </c>
      <c r="B15" s="15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9" t="s">
        <v>506</v>
      </c>
      <c r="D15" s="9"/>
      <c r="E15" s="9"/>
      <c r="F15" s="9"/>
    </row>
    <row r="16" spans="1:6" ht="47.25" x14ac:dyDescent="0.25">
      <c r="A16" s="18" t="s">
        <v>206</v>
      </c>
      <c r="B16" s="15" t="str">
        <f>IF(A16="-------",A16,VLOOKUP(A16,Лист2!$A$1:$B$284,2,FALSE))</f>
        <v>Наименование в краткой форме, для размещения на графических документах</v>
      </c>
      <c r="C16" s="19" t="s">
        <v>507</v>
      </c>
      <c r="D16" s="9"/>
      <c r="E16" s="9"/>
      <c r="F16" s="9"/>
    </row>
    <row r="17" spans="1:6" ht="47.25" x14ac:dyDescent="0.25">
      <c r="A17" s="18" t="s">
        <v>309</v>
      </c>
      <c r="B17" s="15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9" t="s">
        <v>499</v>
      </c>
      <c r="D17" s="9"/>
      <c r="E17" s="9"/>
      <c r="F17" s="9"/>
    </row>
    <row r="18" spans="1:6" ht="15.75" x14ac:dyDescent="0.25">
      <c r="A18" s="18" t="s">
        <v>208</v>
      </c>
      <c r="B18" s="15">
        <f>IF(A18="-------",A18,VLOOKUP(A18,Лист2!$A$1:$B$284,2,FALSE))</f>
        <v>0</v>
      </c>
      <c r="C18" s="19"/>
      <c r="D18" s="9"/>
      <c r="E18" s="9"/>
      <c r="F18" s="9"/>
    </row>
    <row r="19" spans="1:6" ht="15.75" x14ac:dyDescent="0.25">
      <c r="A19" s="18" t="s">
        <v>442</v>
      </c>
      <c r="B19" s="15" t="str">
        <f>IF(A19="-------",A19,VLOOKUP(A19,Лист2!$A$1:$B$284,2,FALSE))</f>
        <v>Габаритный размер (высота элемента)</v>
      </c>
      <c r="C19" s="19">
        <v>600</v>
      </c>
      <c r="D19" s="9"/>
      <c r="E19" s="9"/>
      <c r="F19" s="9"/>
    </row>
    <row r="20" spans="1:6" ht="31.5" x14ac:dyDescent="0.25">
      <c r="A20" s="18" t="s">
        <v>336</v>
      </c>
      <c r="B20" s="15" t="str">
        <f>IF(A20="-------",A20,VLOOKUP(A20,Лист2!$A$1:$B$284,2,FALSE))</f>
        <v>Глубина проема, отверстия, приямка</v>
      </c>
      <c r="C20" s="19">
        <v>240</v>
      </c>
      <c r="D20" s="9"/>
      <c r="E20" s="9"/>
      <c r="F20" s="9"/>
    </row>
    <row r="21" spans="1:6" ht="31.5" x14ac:dyDescent="0.25">
      <c r="A21" s="20" t="s">
        <v>295</v>
      </c>
      <c r="B21" s="15" t="str">
        <f>IF(A21="-------",A21,VLOOKUP(A21,Лист2!$A$1:$B$284,2,FALSE))</f>
        <v>Габаритный размер (ширина элемента)</v>
      </c>
      <c r="C21" s="19">
        <v>400</v>
      </c>
      <c r="D21" s="9"/>
      <c r="E21" s="9"/>
      <c r="F21" s="9"/>
    </row>
    <row r="22" spans="1:6" ht="47.25" x14ac:dyDescent="0.25">
      <c r="A22" s="20" t="s">
        <v>180</v>
      </c>
      <c r="B22" s="15" t="str">
        <f>IF(A22="-------",A22,VLOOKUP(A22,Лист2!$A$1:$B$284,2,FALSE))</f>
        <v>Примечание к материалу</v>
      </c>
      <c r="C22" s="19" t="s">
        <v>500</v>
      </c>
      <c r="D22" s="9"/>
      <c r="E22" s="9"/>
      <c r="F22" s="9"/>
    </row>
    <row r="23" spans="1:6" ht="15.75" x14ac:dyDescent="0.25">
      <c r="A23" s="8" t="s">
        <v>495</v>
      </c>
      <c r="B23" s="15" t="str">
        <f>IF(A23="-------",A23,VLOOKUP(A23,Лист2!$A$1:$B$284,2,FALSE))</f>
        <v>-------</v>
      </c>
      <c r="C23" s="4" t="s">
        <v>495</v>
      </c>
    </row>
    <row r="24" spans="1:6" ht="31.5" x14ac:dyDescent="0.25">
      <c r="A24" s="8" t="s">
        <v>275</v>
      </c>
      <c r="B24" s="15" t="str">
        <f>IF(A24="-------",A24,VLOOKUP(A24,Лист2!$A$1:$B$284,2,FALSE))</f>
        <v>Расстояние от центра до верхней границы зоны обслуживания</v>
      </c>
      <c r="C24" s="4">
        <v>400</v>
      </c>
    </row>
    <row r="25" spans="1:6" ht="31.5" x14ac:dyDescent="0.25">
      <c r="A25" s="8" t="s">
        <v>340</v>
      </c>
      <c r="B25" s="15" t="str">
        <f>IF(A25="-------",A25,VLOOKUP(A25,Лист2!$A$1:$B$284,2,FALSE))</f>
        <v>Расстояние от центра до левой границы зоны обслуживания</v>
      </c>
      <c r="C25" s="4">
        <v>400</v>
      </c>
    </row>
    <row r="26" spans="1:6" ht="31.5" x14ac:dyDescent="0.25">
      <c r="A26" s="8" t="s">
        <v>482</v>
      </c>
      <c r="B26" s="15" t="str">
        <f>IF(A26="-------",A26,VLOOKUP(A26,Лист2!$A$1:$B$284,2,FALSE))</f>
        <v>Расстояние от центра до нижней границы зоны обслуживания</v>
      </c>
      <c r="C26" s="4">
        <v>400</v>
      </c>
    </row>
    <row r="27" spans="1:6" ht="31.5" x14ac:dyDescent="0.25">
      <c r="A27" s="8" t="s">
        <v>222</v>
      </c>
      <c r="B27" s="15" t="str">
        <f>IF(A27="-------",A27,VLOOKUP(A27,Лист2!$A$1:$B$284,2,FALSE))</f>
        <v>Расстояние от центра до правой границы зоны обслуживания</v>
      </c>
      <c r="C27" s="4">
        <v>400</v>
      </c>
    </row>
    <row r="28" spans="1:6" ht="15.75" x14ac:dyDescent="0.25">
      <c r="A28" s="8" t="s">
        <v>142</v>
      </c>
      <c r="B28" s="15" t="str">
        <f>IF(A28="-------",A28,VLOOKUP(A28,Лист2!$A$1:$B$284,2,FALSE))</f>
        <v>Глубина зоны обслуживания</v>
      </c>
      <c r="C28" s="4">
        <v>500</v>
      </c>
    </row>
    <row r="29" spans="1:6" ht="63" x14ac:dyDescent="0.25">
      <c r="A29" s="8" t="s">
        <v>287</v>
      </c>
      <c r="B29" s="15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6" ht="32.25" thickBot="1" x14ac:dyDescent="0.3">
      <c r="A30" s="21" t="s">
        <v>433</v>
      </c>
      <c r="B30" s="22" t="str">
        <f>IF(A30="-------",A30,VLOOKUP(A30,Лист2!$A$1:$B$284,2,FALSE))</f>
        <v>Смещение условно-графического обозначения по оси Х влево, вправо.</v>
      </c>
      <c r="C30" s="23">
        <v>1</v>
      </c>
    </row>
    <row r="31" spans="1:6" ht="27" customHeight="1" x14ac:dyDescent="0.25">
      <c r="A31" s="5"/>
      <c r="B31" s="5"/>
      <c r="C31" s="5"/>
    </row>
    <row r="32" spans="1:6" ht="27" customHeight="1" x14ac:dyDescent="0.25">
      <c r="A32" s="5"/>
      <c r="B32" s="5"/>
      <c r="C32" s="5"/>
    </row>
    <row r="33" spans="1:17" ht="27" customHeight="1" x14ac:dyDescent="0.25">
      <c r="A33" s="5"/>
      <c r="B33" s="5"/>
      <c r="C33" s="5"/>
    </row>
    <row r="34" spans="1:17" ht="27" customHeight="1" x14ac:dyDescent="0.25">
      <c r="A34" s="5"/>
      <c r="B34" s="5"/>
      <c r="C34" s="5"/>
      <c r="Q34" s="1"/>
    </row>
    <row r="35" spans="1:17" ht="27" customHeight="1" x14ac:dyDescent="0.25">
      <c r="A35" s="5"/>
      <c r="B35" s="5"/>
      <c r="C35" s="5"/>
    </row>
    <row r="36" spans="1:17" ht="27" customHeight="1" x14ac:dyDescent="0.25">
      <c r="A36" s="5"/>
      <c r="B36" s="5"/>
      <c r="C36" s="5"/>
    </row>
    <row r="37" spans="1:17" ht="27" customHeight="1" x14ac:dyDescent="0.25">
      <c r="A37" s="5"/>
      <c r="B37" s="5"/>
      <c r="C37" s="5"/>
    </row>
    <row r="38" spans="1:17" ht="27" customHeight="1" x14ac:dyDescent="0.25">
      <c r="A38" s="5"/>
      <c r="B38" s="5"/>
      <c r="C38" s="5"/>
    </row>
    <row r="39" spans="1:17" ht="27" customHeight="1" x14ac:dyDescent="0.25">
      <c r="A39" s="5"/>
      <c r="B39" s="5"/>
      <c r="C39" s="5"/>
    </row>
    <row r="40" spans="1:17" ht="27" customHeight="1" x14ac:dyDescent="0.25">
      <c r="A40" s="5"/>
      <c r="B40" s="5"/>
      <c r="C40" s="5"/>
    </row>
    <row r="41" spans="1:17" ht="27" customHeight="1" x14ac:dyDescent="0.25">
      <c r="A41" s="5"/>
      <c r="B41" s="5"/>
      <c r="C41" s="5"/>
    </row>
    <row r="42" spans="1:17" ht="27" customHeight="1" x14ac:dyDescent="0.25">
      <c r="A42" s="5"/>
      <c r="B42" s="5"/>
      <c r="C42" s="5"/>
    </row>
    <row r="43" spans="1:17" ht="27" customHeight="1" x14ac:dyDescent="0.25">
      <c r="A43" s="5"/>
      <c r="B43" s="5"/>
      <c r="C43" s="5"/>
    </row>
    <row r="44" spans="1:17" ht="27" customHeight="1" x14ac:dyDescent="0.25">
      <c r="A44" s="5"/>
      <c r="B44" s="5"/>
      <c r="C44" s="5"/>
    </row>
    <row r="45" spans="1:17" ht="27" customHeight="1" x14ac:dyDescent="0.25">
      <c r="A45" s="5"/>
      <c r="B45" s="5"/>
      <c r="C45" s="5"/>
    </row>
    <row r="46" spans="1:17" ht="27" customHeight="1" x14ac:dyDescent="0.25">
      <c r="A46" s="5"/>
      <c r="B46" s="5"/>
      <c r="C46" s="5"/>
    </row>
    <row r="47" spans="1:17" ht="27" customHeight="1" x14ac:dyDescent="0.25">
      <c r="A47" s="5"/>
      <c r="B47" s="5"/>
      <c r="C47" s="5"/>
    </row>
    <row r="48" spans="1:17" ht="27" customHeight="1" x14ac:dyDescent="0.25">
      <c r="A48" s="5"/>
      <c r="B48" s="5"/>
      <c r="C48" s="5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17" ht="27" customHeight="1" x14ac:dyDescent="0.25">
      <c r="A81" s="5"/>
      <c r="B81" s="5"/>
      <c r="C81" s="5"/>
    </row>
    <row r="82" spans="1:17" ht="27" customHeight="1" x14ac:dyDescent="0.25">
      <c r="A82" s="5"/>
      <c r="B82" s="5"/>
      <c r="C82" s="5"/>
    </row>
    <row r="83" spans="1:17" ht="27" customHeight="1" x14ac:dyDescent="0.25">
      <c r="A83" s="5"/>
      <c r="B83" s="5"/>
      <c r="C83" s="5"/>
    </row>
    <row r="84" spans="1:17" ht="27" customHeight="1" x14ac:dyDescent="0.25">
      <c r="A84" s="5"/>
      <c r="B84" s="5"/>
      <c r="C84" s="5"/>
      <c r="Q84" s="1"/>
    </row>
    <row r="85" spans="1:17" ht="27" customHeight="1" x14ac:dyDescent="0.25">
      <c r="A85" s="5"/>
      <c r="B85" s="5"/>
      <c r="C85" s="5"/>
    </row>
    <row r="86" spans="1:17" ht="27" customHeight="1" x14ac:dyDescent="0.25">
      <c r="A86" s="5"/>
      <c r="B86" s="5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  <c r="Q136" s="1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</row>
    <row r="156" spans="1:17" ht="27" customHeight="1" x14ac:dyDescent="0.25">
      <c r="A156" s="5"/>
      <c r="B156" s="5"/>
      <c r="C156" s="5"/>
      <c r="Q156" s="1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  <c r="Q203" s="1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5" ht="27" customHeight="1" x14ac:dyDescent="0.25">
      <c r="A225" s="5"/>
      <c r="B225" s="5"/>
      <c r="C225" s="5"/>
    </row>
    <row r="226" spans="1:5" ht="27" customHeight="1" x14ac:dyDescent="0.25">
      <c r="A226" s="5"/>
      <c r="B226" s="5"/>
      <c r="C226" s="5"/>
    </row>
    <row r="227" spans="1:5" ht="27" customHeight="1" x14ac:dyDescent="0.25">
      <c r="A227" s="5"/>
      <c r="B227" s="5"/>
      <c r="C227" s="5"/>
    </row>
    <row r="228" spans="1:5" ht="27" customHeight="1" x14ac:dyDescent="0.25">
      <c r="A228" s="5"/>
      <c r="B228" s="5"/>
      <c r="C228" s="5"/>
    </row>
    <row r="229" spans="1:5" ht="27" customHeight="1" x14ac:dyDescent="0.25">
      <c r="A229" s="5"/>
      <c r="B229" s="5"/>
      <c r="C229" s="5"/>
    </row>
    <row r="230" spans="1:5" ht="27" customHeight="1" x14ac:dyDescent="0.25">
      <c r="A230" s="5"/>
      <c r="B230" s="5"/>
      <c r="C230" s="5"/>
    </row>
    <row r="231" spans="1:5" ht="27" customHeight="1" x14ac:dyDescent="0.25">
      <c r="A231" s="5"/>
      <c r="B231" s="5"/>
      <c r="C231" s="5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2022-09-19T06:42:49Z</dcterms:modified>
</cp:coreProperties>
</file>